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6660" activeTab="1"/>
  </bookViews>
  <sheets>
    <sheet name="PRESENTATION" sheetId="1" r:id="rId1"/>
    <sheet name="DEPENSES MENSUELLES" sheetId="2" r:id="rId2"/>
    <sheet name="JANVIER" sheetId="3" r:id="rId3"/>
    <sheet name="FEVRIER (28 jours)" sheetId="4" r:id="rId4"/>
    <sheet name="FEVRIER (29 Jours)" sheetId="5" r:id="rId5"/>
    <sheet name="MARS" sheetId="6" r:id="rId6"/>
    <sheet name="AVRIL" sheetId="7" r:id="rId7"/>
    <sheet name="MAI" sheetId="8" r:id="rId8"/>
    <sheet name="JUIN" sheetId="9" r:id="rId9"/>
    <sheet name="JUILLET" sheetId="10" r:id="rId10"/>
    <sheet name="AOUT" sheetId="11" r:id="rId11"/>
    <sheet name="SEPTEMBRE" sheetId="12" r:id="rId12"/>
    <sheet name="OCTOBRE" sheetId="13" r:id="rId13"/>
    <sheet name="NOVEMBRE" sheetId="14" r:id="rId14"/>
    <sheet name="DECEMBRE" sheetId="15" r:id="rId15"/>
    <sheet name="ANNEE" sheetId="16" r:id="rId16"/>
  </sheets>
  <definedNames>
    <definedName name="_xlnm._FilterDatabase" localSheetId="10" hidden="1">'AOUT'!$A$6:$N$6</definedName>
    <definedName name="_xlnm._FilterDatabase" localSheetId="6" hidden="1">'AVRIL'!$A$6:$N$6</definedName>
    <definedName name="_xlnm._FilterDatabase" localSheetId="14" hidden="1">'DECEMBRE'!$A$6:$R$6</definedName>
    <definedName name="_xlnm._FilterDatabase" localSheetId="3" hidden="1">'FEVRIER (28 jours)'!$A$6:$N$6</definedName>
    <definedName name="_xlnm._FilterDatabase" localSheetId="4" hidden="1">'FEVRIER (29 Jours)'!$A$6:$N$6</definedName>
    <definedName name="_xlnm._FilterDatabase" localSheetId="2" hidden="1">'JANVIER'!$A$6:$O$6</definedName>
    <definedName name="_xlnm._FilterDatabase" localSheetId="9" hidden="1">'JUILLET'!$A$6:$N$6</definedName>
    <definedName name="_xlnm._FilterDatabase" localSheetId="8" hidden="1">'JUIN'!$A$6:$N$6</definedName>
    <definedName name="_xlnm._FilterDatabase" localSheetId="7" hidden="1">'MAI'!$A$6:$N$6</definedName>
    <definedName name="_xlnm._FilterDatabase" localSheetId="5" hidden="1">'MARS'!$A$6:$N$6</definedName>
    <definedName name="_xlnm._FilterDatabase" localSheetId="13" hidden="1">'NOVEMBRE'!$A$6:$R$6</definedName>
    <definedName name="_xlnm._FilterDatabase" localSheetId="12" hidden="1">'OCTOBRE'!$A$6:$N$6</definedName>
    <definedName name="_xlnm._FilterDatabase" localSheetId="11" hidden="1">'SEPTEMBRE'!$A$6:$N$6</definedName>
  </definedNames>
  <calcPr fullCalcOnLoad="1"/>
</workbook>
</file>

<file path=xl/sharedStrings.xml><?xml version="1.0" encoding="utf-8"?>
<sst xmlns="http://schemas.openxmlformats.org/spreadsheetml/2006/main" count="387" uniqueCount="94">
  <si>
    <t>STATION</t>
  </si>
  <si>
    <t>NET</t>
  </si>
  <si>
    <t>TOTAL</t>
  </si>
  <si>
    <t>Frais de transports</t>
  </si>
  <si>
    <t>Repas</t>
  </si>
  <si>
    <t>Loyer</t>
  </si>
  <si>
    <t>Divertissements</t>
  </si>
  <si>
    <t>Divers</t>
  </si>
  <si>
    <t>TOTAL MENSUEL</t>
  </si>
  <si>
    <t>TOTAL JOURNALIER</t>
  </si>
  <si>
    <t>Frais de Transports</t>
  </si>
  <si>
    <t>Divertissement</t>
  </si>
  <si>
    <t>JOURNALIER</t>
  </si>
  <si>
    <t>HEBDOMADAIRE</t>
  </si>
  <si>
    <t>MENSUEL</t>
  </si>
  <si>
    <t>DEPENSES MENSUELLES</t>
  </si>
  <si>
    <t>NOMBRES DE JOURS DANS LE MOIS</t>
  </si>
  <si>
    <t>Consignes: Rremplissez uniquement les cases en jaune, les calculs se feront automatiquement. Ne touchez pas aux autres cases sinon les formules s'effaceront.</t>
  </si>
  <si>
    <t>JOURS</t>
  </si>
  <si>
    <t>NOM</t>
  </si>
  <si>
    <t>CATEGORIE</t>
  </si>
  <si>
    <t>HEURES</t>
  </si>
  <si>
    <t>TOTAL HEURES</t>
  </si>
  <si>
    <t>COUT DE TRANSPORT</t>
  </si>
  <si>
    <t>RECUS</t>
  </si>
  <si>
    <t>TOTAL NET</t>
  </si>
  <si>
    <t>CIBLE</t>
  </si>
  <si>
    <t>ECART</t>
  </si>
  <si>
    <t>MOIS DE: DECEMBRE</t>
  </si>
  <si>
    <t>MOIS DE: JANVIER</t>
  </si>
  <si>
    <t>Total des heures</t>
  </si>
  <si>
    <t>Coût de transports</t>
  </si>
  <si>
    <t>Total reçu</t>
  </si>
  <si>
    <t>Total net</t>
  </si>
  <si>
    <t>Ecrat journalier</t>
  </si>
  <si>
    <t>Nombre de jours dans le mois</t>
  </si>
  <si>
    <t>Reçu par heure en net</t>
  </si>
  <si>
    <t>Reçu par jour (moyenne nette)</t>
  </si>
  <si>
    <t>MOIS DE: MARS</t>
  </si>
  <si>
    <t>MOIS DE: AVRIL</t>
  </si>
  <si>
    <t>MOIS DE: MAI</t>
  </si>
  <si>
    <t>MOIS DE: JUIN</t>
  </si>
  <si>
    <t>MOIS DE: JUILLET</t>
  </si>
  <si>
    <t>MOIS DE: AOÛT</t>
  </si>
  <si>
    <t>MOIS DE: SEPTEMBRE</t>
  </si>
  <si>
    <t>MOIS DE: OCTOBRE</t>
  </si>
  <si>
    <t>MOIS DE: NOVEMBRE</t>
  </si>
  <si>
    <t>MOIS</t>
  </si>
  <si>
    <t>Janvier</t>
  </si>
  <si>
    <t>Mars</t>
  </si>
  <si>
    <t>Avril</t>
  </si>
  <si>
    <t>Mai</t>
  </si>
  <si>
    <t>Juin</t>
  </si>
  <si>
    <t>Juillet</t>
  </si>
  <si>
    <t>Août</t>
  </si>
  <si>
    <t>Septembre</t>
  </si>
  <si>
    <t>Octobre</t>
  </si>
  <si>
    <t>Novembre</t>
  </si>
  <si>
    <t>Décembre</t>
  </si>
  <si>
    <t>Heures</t>
  </si>
  <si>
    <t>Transports</t>
  </si>
  <si>
    <t>Reçu</t>
  </si>
  <si>
    <t>Net</t>
  </si>
  <si>
    <t>Taux Horaire</t>
  </si>
  <si>
    <t>BILAN ANNUEL</t>
  </si>
  <si>
    <t>Février (28 jours)</t>
  </si>
  <si>
    <t>Février (29 jours)</t>
  </si>
  <si>
    <t>Reportez tout simplement le nombres d'heures travaillées mensuellement de la colonne TOTAL HEURES</t>
  </si>
  <si>
    <t>Remplissez uniquement l'un des 2 mois, en fonction de celui qui correspond à l'année en cours, sinon vous risquez de fausser vos résultats</t>
  </si>
  <si>
    <t>HEURE DEBUT</t>
  </si>
  <si>
    <t>HEURE FIN</t>
  </si>
  <si>
    <t>Bonjours à toutes et à tous,</t>
  </si>
  <si>
    <t>J’ai conçu ce fichier Excel simplifié afin de vous aider à gérer quotidiennement vos revenus et vos dépenses, notamment au Japon. Ce fichier est adaptable à n’importe quel pays, n’importe quel voyage, n’importe quelle période de l’année et n’importe quelle personne.</t>
  </si>
  <si>
    <t>Lorsque vous partez dans un pays étranger, il peut être difficile de gérer son argent, spécialement lorsque vous travaillez dans ce pays. C’est pourquoi ce fichier est là pour vous aider, de manière simple et claire.</t>
  </si>
  <si>
    <t>Pour une utilisation facile et optimisée, j’ai essayé d’automatiser un maximum de fonctions. Vous n’avez donc plus qu’à remplir quelques cases et voir les résultats s’afficher automatiquement.</t>
  </si>
  <si>
    <t>Voici les quelques consignes à suivre pour bien utiliser ce document :</t>
  </si>
  <si>
    <t>1. Remplir la fiche DEPENSES MENSUELLES EN PREMIER</t>
  </si>
  <si>
    <t>2. Remplir uniquement les cases JAUNES</t>
  </si>
  <si>
    <t>3. Ne jamais toucher les cases blanches, sinon vous déréglerez l’automatisation</t>
  </si>
  <si>
    <t>4. Choisir le mois de février correspondant à l’année en cours (28 ou 29 jours)</t>
  </si>
  <si>
    <t>5. Dans les fiches mensuelles précisez, selon votre envie, le nom de l’activité exercée, la station, la catégorie ainsi que l’heure de début et l’heure de fin.</t>
  </si>
  <si>
    <t>6. Inscrivez les heures au format suivant : 20:00 et pas sous un autre format</t>
  </si>
  <si>
    <t>7. Dans les fiches, vous avez des consignes complémentaires affichées dans des cases jaunes, suivez-les.</t>
  </si>
  <si>
    <t>8. Vous n’avez absolument rien à remplir dans la fiche ANNEE, tout y est automatisé</t>
  </si>
  <si>
    <t>9. Dans les fiches mensuelles, vos données quotidiennes s’afficheront en vert (si le résultat est positif) ou en rouge (si le résultat est négatif). Cela est destiné à vous permettre d’obtenir un visuel rapide de votre situation et de savoir où et quand agir.</t>
  </si>
  <si>
    <t>10. Si vous êtes dans un autre pays que le Japon et que vous désirez utiliser ce fichier, c’est facile et possible. Allez sur l’onglet FORMAT, puis cliquez sur CELLULES, sélectionnez l’onglet NOMBRE et cliquez sur Monnaies. Choisissez la monnaie du pays dans lequel vous vous trouvez et validez en cliquant sur OK.</t>
  </si>
  <si>
    <t>Voilà donc, si vous suivez ces quelques règles, l’utilisation de ce fichier vous sera des plus faciles. Si vous avez des remarques, suggestions, avis ou quoi que ce soit d’autres, faites moi en part via mon blog : http://www.gaijinjapan.org</t>
  </si>
  <si>
    <t>Bonne utilisation et à bientôt</t>
  </si>
  <si>
    <t>Aala</t>
  </si>
  <si>
    <t>MOIS DE: FEVRIER (29 jours)</t>
  </si>
  <si>
    <t>MOIS DE: FEVRIER (28 jours)</t>
  </si>
  <si>
    <r>
      <t xml:space="preserve">Merci d’avoir téléchargé ce fichier Excel. J’espère qu’il vous sera utile et que vous pourrez en bénéficier comme bon vous semble. Ce fichier et libre d’accès mais pas libre de droit. Il reste la propriété exclusive d’Aala Kanzali. </t>
    </r>
    <r>
      <rPr>
        <b/>
        <sz val="12"/>
        <rFont val="Times New Roman"/>
        <family val="1"/>
      </rPr>
      <t>Il peut être transmi de manière gratuite à qui bon vous semble, mais en aucun cas il ne peut être vendu.</t>
    </r>
  </si>
  <si>
    <t>Lorsque j’ai créé ce fichier Excel, j’avais un besoin clair de pouvoir suivre mes profits et dépenses quotidiennes. Mon but était de savoir où j’en étais, si je pouvais vivre ou survivre au Japon avec les revenus dont je bénéficiais et les dépenses que je réalisais.  Ce fichier m’a beaucoup aidé à y voir clair de manière quotidienne, hebdomadaire, mensuelle et annuelle. Je pouvais ainsi savoir lorsque mes revenus étaient supérieurs ou non à mes dépenses et ainsi agir en conséquence.</t>
  </si>
  <si>
    <t>Consignes: Ne remplissez aucunes cases manuellement ici, tout est entièrement automatisé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</si>
</sst>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1]#,##0.00"/>
    <numFmt numFmtId="165" formatCode="h:mm;@"/>
    <numFmt numFmtId="166" formatCode="[h]:mm:ss;@"/>
    <numFmt numFmtId="167" formatCode="[$-F400]h:mm:ss\ AM/PM"/>
  </numFmts>
  <fonts count="47">
    <font>
      <sz val="10"/>
      <name val="Arial"/>
      <family val="0"/>
    </font>
    <font>
      <u val="single"/>
      <sz val="10"/>
      <color indexed="36"/>
      <name val="Arial"/>
      <family val="2"/>
    </font>
    <font>
      <u val="single"/>
      <sz val="10"/>
      <color indexed="12"/>
      <name val="Arial"/>
      <family val="2"/>
    </font>
    <font>
      <b/>
      <sz val="20"/>
      <name val="Arial"/>
      <family val="2"/>
    </font>
    <font>
      <b/>
      <sz val="10"/>
      <name val="Arial"/>
      <family val="2"/>
    </font>
    <font>
      <sz val="8"/>
      <name val="Arial"/>
      <family val="2"/>
    </font>
    <font>
      <b/>
      <sz val="14"/>
      <name val="Arial"/>
      <family val="2"/>
    </font>
    <font>
      <b/>
      <sz val="12"/>
      <name val="Arial"/>
      <family val="2"/>
    </font>
    <font>
      <b/>
      <sz val="18"/>
      <name val="Arial"/>
      <family val="2"/>
    </font>
    <font>
      <i/>
      <sz val="10"/>
      <name val="Arial"/>
      <family val="2"/>
    </font>
    <font>
      <sz val="12"/>
      <name val="Times New Roman"/>
      <family val="1"/>
    </font>
    <font>
      <b/>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4">
    <xf numFmtId="0" fontId="0" fillId="0" borderId="0" xfId="0"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4" fillId="0" borderId="13" xfId="0" applyFont="1" applyBorder="1" applyAlignment="1">
      <alignment/>
    </xf>
    <xf numFmtId="164" fontId="0" fillId="0" borderId="14" xfId="0" applyNumberFormat="1" applyBorder="1" applyAlignment="1">
      <alignment/>
    </xf>
    <xf numFmtId="164" fontId="0" fillId="0" borderId="15" xfId="0" applyNumberFormat="1" applyBorder="1" applyAlignment="1">
      <alignment/>
    </xf>
    <xf numFmtId="0" fontId="4" fillId="0" borderId="0" xfId="0" applyFont="1" applyAlignment="1">
      <alignment/>
    </xf>
    <xf numFmtId="164" fontId="0" fillId="0" borderId="0" xfId="0" applyNumberFormat="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164" fontId="0" fillId="33" borderId="10" xfId="0" applyNumberFormat="1" applyFill="1" applyBorder="1" applyAlignment="1">
      <alignment/>
    </xf>
    <xf numFmtId="164" fontId="0" fillId="0" borderId="10" xfId="0" applyNumberFormat="1" applyFill="1" applyBorder="1" applyAlignment="1">
      <alignment/>
    </xf>
    <xf numFmtId="164" fontId="0" fillId="33" borderId="11" xfId="0" applyNumberFormat="1" applyFill="1" applyBorder="1" applyAlignment="1">
      <alignment/>
    </xf>
    <xf numFmtId="0" fontId="4" fillId="0" borderId="12"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165" fontId="0" fillId="0" borderId="0" xfId="0" applyNumberFormat="1" applyAlignment="1">
      <alignment/>
    </xf>
    <xf numFmtId="166" fontId="7" fillId="0" borderId="19" xfId="0" applyNumberFormat="1" applyFont="1" applyBorder="1" applyAlignment="1">
      <alignment/>
    </xf>
    <xf numFmtId="164" fontId="7" fillId="0" borderId="20" xfId="0" applyNumberFormat="1" applyFont="1" applyBorder="1" applyAlignment="1">
      <alignment/>
    </xf>
    <xf numFmtId="164" fontId="7" fillId="0" borderId="21" xfId="0" applyNumberFormat="1" applyFont="1" applyBorder="1" applyAlignment="1">
      <alignment/>
    </xf>
    <xf numFmtId="164" fontId="4" fillId="0" borderId="11" xfId="0" applyNumberFormat="1" applyFont="1" applyBorder="1" applyAlignment="1">
      <alignment/>
    </xf>
    <xf numFmtId="164" fontId="4" fillId="0" borderId="15" xfId="0" applyNumberFormat="1" applyFont="1" applyBorder="1" applyAlignment="1">
      <alignment/>
    </xf>
    <xf numFmtId="167" fontId="0" fillId="0" borderId="10" xfId="0" applyNumberFormat="1" applyBorder="1" applyAlignment="1">
      <alignment/>
    </xf>
    <xf numFmtId="167" fontId="0" fillId="33" borderId="10" xfId="0" applyNumberFormat="1" applyFill="1" applyBorder="1" applyAlignment="1">
      <alignment/>
    </xf>
    <xf numFmtId="167" fontId="0" fillId="33" borderId="14" xfId="0" applyNumberFormat="1" applyFill="1" applyBorder="1" applyAlignment="1">
      <alignment/>
    </xf>
    <xf numFmtId="0" fontId="0" fillId="33" borderId="10" xfId="0" applyFill="1" applyBorder="1" applyAlignment="1">
      <alignment/>
    </xf>
    <xf numFmtId="20" fontId="0" fillId="33" borderId="10" xfId="0" applyNumberFormat="1" applyFill="1" applyBorder="1" applyAlignment="1">
      <alignment/>
    </xf>
    <xf numFmtId="0" fontId="0" fillId="33" borderId="14" xfId="0" applyFill="1" applyBorder="1" applyAlignment="1">
      <alignment/>
    </xf>
    <xf numFmtId="164" fontId="0" fillId="33" borderId="14" xfId="0" applyNumberFormat="1" applyFill="1" applyBorder="1" applyAlignment="1">
      <alignment/>
    </xf>
    <xf numFmtId="2" fontId="4" fillId="33" borderId="18" xfId="0" applyNumberFormat="1" applyFont="1" applyFill="1" applyBorder="1" applyAlignment="1">
      <alignment/>
    </xf>
    <xf numFmtId="4" fontId="0" fillId="0" borderId="10" xfId="0" applyNumberFormat="1" applyBorder="1" applyAlignment="1">
      <alignment/>
    </xf>
    <xf numFmtId="0" fontId="0" fillId="0" borderId="0" xfId="0" applyAlignment="1">
      <alignment/>
    </xf>
    <xf numFmtId="4" fontId="0" fillId="0" borderId="22" xfId="0" applyNumberFormat="1" applyBorder="1" applyAlignment="1">
      <alignment/>
    </xf>
    <xf numFmtId="164" fontId="0" fillId="0" borderId="22" xfId="0" applyNumberFormat="1" applyBorder="1" applyAlignment="1">
      <alignment/>
    </xf>
    <xf numFmtId="4" fontId="0" fillId="0" borderId="23" xfId="0" applyNumberFormat="1" applyBorder="1" applyAlignment="1">
      <alignment/>
    </xf>
    <xf numFmtId="164" fontId="0" fillId="0" borderId="23" xfId="0" applyNumberFormat="1" applyBorder="1" applyAlignment="1">
      <alignment/>
    </xf>
    <xf numFmtId="4" fontId="0" fillId="0" borderId="17" xfId="0" applyNumberFormat="1" applyBorder="1" applyAlignment="1">
      <alignment/>
    </xf>
    <xf numFmtId="164" fontId="0" fillId="0" borderId="17" xfId="0" applyNumberFormat="1" applyBorder="1" applyAlignment="1">
      <alignment/>
    </xf>
    <xf numFmtId="4" fontId="0" fillId="0" borderId="14" xfId="0" applyNumberFormat="1" applyBorder="1" applyAlignment="1">
      <alignment/>
    </xf>
    <xf numFmtId="0" fontId="4" fillId="0" borderId="24" xfId="0" applyFont="1" applyBorder="1" applyAlignment="1">
      <alignment/>
    </xf>
    <xf numFmtId="164" fontId="0" fillId="0" borderId="25" xfId="0" applyNumberFormat="1" applyBorder="1" applyAlignment="1">
      <alignment/>
    </xf>
    <xf numFmtId="164" fontId="0" fillId="0" borderId="18" xfId="0" applyNumberFormat="1" applyBorder="1" applyAlignment="1">
      <alignment/>
    </xf>
    <xf numFmtId="0" fontId="4" fillId="0" borderId="26" xfId="0" applyFont="1" applyBorder="1" applyAlignment="1">
      <alignment/>
    </xf>
    <xf numFmtId="164" fontId="0" fillId="0" borderId="27" xfId="0" applyNumberFormat="1" applyBorder="1" applyAlignment="1">
      <alignment/>
    </xf>
    <xf numFmtId="0" fontId="7" fillId="0" borderId="13" xfId="0" applyFont="1" applyBorder="1" applyAlignment="1">
      <alignment/>
    </xf>
    <xf numFmtId="4" fontId="7" fillId="0" borderId="14" xfId="0" applyNumberFormat="1" applyFont="1" applyBorder="1" applyAlignment="1">
      <alignment/>
    </xf>
    <xf numFmtId="164" fontId="7" fillId="0" borderId="14" xfId="0" applyNumberFormat="1" applyFont="1" applyBorder="1" applyAlignment="1">
      <alignment/>
    </xf>
    <xf numFmtId="164" fontId="7" fillId="0" borderId="15" xfId="0" applyNumberFormat="1" applyFont="1" applyBorder="1" applyAlignment="1">
      <alignment/>
    </xf>
    <xf numFmtId="0" fontId="0" fillId="0" borderId="0" xfId="0" applyFill="1" applyAlignment="1">
      <alignment/>
    </xf>
    <xf numFmtId="0" fontId="10" fillId="0" borderId="0" xfId="0" applyFont="1" applyAlignment="1">
      <alignment horizontal="justify"/>
    </xf>
    <xf numFmtId="0" fontId="10"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4" fillId="0" borderId="17" xfId="0" applyFont="1" applyBorder="1" applyAlignment="1">
      <alignment horizontal="center"/>
    </xf>
    <xf numFmtId="0" fontId="4" fillId="0" borderId="18" xfId="0" applyFont="1"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4" fillId="33" borderId="0" xfId="0" applyFont="1" applyFill="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6" xfId="0" applyFont="1" applyBorder="1" applyAlignment="1">
      <alignment horizontal="center" vertical="center" wrapText="1"/>
    </xf>
    <xf numFmtId="166" fontId="0" fillId="0" borderId="10" xfId="0" applyNumberFormat="1" applyBorder="1" applyAlignment="1">
      <alignment horizontal="center" vertical="center"/>
    </xf>
    <xf numFmtId="164" fontId="7" fillId="0" borderId="10" xfId="0" applyNumberFormat="1" applyFont="1" applyBorder="1" applyAlignment="1">
      <alignment horizontal="center" vertical="center" wrapText="1"/>
    </xf>
    <xf numFmtId="164" fontId="0" fillId="0" borderId="10" xfId="0" applyNumberFormat="1" applyBorder="1" applyAlignment="1">
      <alignment horizontal="center" vertical="center" wrapText="1"/>
    </xf>
    <xf numFmtId="164" fontId="0" fillId="0" borderId="11" xfId="0" applyNumberFormat="1" applyBorder="1" applyAlignment="1">
      <alignment horizontal="center" vertical="center" wrapText="1"/>
    </xf>
    <xf numFmtId="164" fontId="7" fillId="0" borderId="20" xfId="0" applyNumberFormat="1" applyFont="1" applyBorder="1" applyAlignment="1">
      <alignment horizontal="center"/>
    </xf>
    <xf numFmtId="0" fontId="6" fillId="0" borderId="19"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9" fillId="33" borderId="35" xfId="0" applyFont="1" applyFill="1" applyBorder="1" applyAlignment="1">
      <alignment horizontal="center"/>
    </xf>
    <xf numFmtId="0" fontId="9" fillId="33" borderId="0" xfId="0" applyFont="1" applyFill="1" applyAlignment="1">
      <alignment horizontal="center"/>
    </xf>
    <xf numFmtId="0" fontId="8" fillId="0" borderId="0" xfId="0" applyFont="1" applyAlignment="1">
      <alignment horizontal="center" vertical="center" wrapText="1"/>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8">
    <dxf>
      <font>
        <b/>
        <i val="0"/>
        <color indexed="57"/>
      </font>
    </dxf>
    <dxf>
      <font>
        <b/>
        <i val="0"/>
        <color indexed="18"/>
      </font>
    </dxf>
    <dxf>
      <font>
        <b/>
        <i val="0"/>
        <color indexed="10"/>
      </font>
    </dxf>
    <dxf>
      <font>
        <color indexed="57"/>
      </font>
    </dxf>
    <dxf>
      <font>
        <b/>
        <i val="0"/>
        <color indexed="62"/>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
      <font>
        <b/>
        <i val="0"/>
        <color indexed="57"/>
      </font>
    </dxf>
    <dxf>
      <font>
        <b/>
        <i val="0"/>
        <color indexed="18"/>
      </font>
    </dxf>
    <dxf>
      <font>
        <b/>
        <i val="0"/>
        <color indexed="10"/>
      </font>
    </dxf>
    <dxf>
      <font>
        <b/>
        <i val="0"/>
        <color indexed="57"/>
      </font>
    </dxf>
    <dxf>
      <font>
        <b/>
        <i val="0"/>
        <color indexed="18"/>
      </font>
    </dxf>
    <dxf>
      <font>
        <b/>
        <i val="0"/>
        <color indexed="10"/>
      </font>
    </dxf>
    <dxf>
      <font>
        <color indexed="57"/>
      </font>
    </dxf>
    <dxf>
      <font>
        <b/>
        <i val="0"/>
        <color indexed="6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1</xdr:row>
      <xdr:rowOff>0</xdr:rowOff>
    </xdr:from>
    <xdr:to>
      <xdr:col>10</xdr:col>
      <xdr:colOff>0</xdr:colOff>
      <xdr:row>11</xdr:row>
      <xdr:rowOff>152400</xdr:rowOff>
    </xdr:to>
    <xdr:pic>
      <xdr:nvPicPr>
        <xdr:cNvPr id="1" name="Picture 2" descr="gaijinjapan logo"/>
        <xdr:cNvPicPr preferRelativeResize="1">
          <a:picLocks noChangeAspect="1"/>
        </xdr:cNvPicPr>
      </xdr:nvPicPr>
      <xdr:blipFill>
        <a:blip r:embed="rId1"/>
        <a:stretch>
          <a:fillRect/>
        </a:stretch>
      </xdr:blipFill>
      <xdr:spPr>
        <a:xfrm>
          <a:off x="3057525" y="161925"/>
          <a:ext cx="303847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O135"/>
  <sheetViews>
    <sheetView showGridLines="0" showRowColHeaders="0" zoomScalePageLayoutView="0" workbookViewId="0" topLeftCell="A23">
      <selection activeCell="Q19" sqref="Q19"/>
    </sheetView>
  </sheetViews>
  <sheetFormatPr defaultColWidth="9.140625" defaultRowHeight="12.75"/>
  <sheetData>
    <row r="13" spans="1:15" ht="15.75">
      <c r="A13" s="58" t="s">
        <v>71</v>
      </c>
      <c r="B13" s="58"/>
      <c r="C13" s="58"/>
      <c r="D13" s="58"/>
      <c r="E13" s="58"/>
      <c r="F13" s="58"/>
      <c r="G13" s="56"/>
      <c r="H13" s="56"/>
      <c r="I13" s="56"/>
      <c r="J13" s="56"/>
      <c r="K13" s="56"/>
      <c r="L13" s="56"/>
      <c r="M13" s="56"/>
      <c r="N13" s="56"/>
      <c r="O13" s="56"/>
    </row>
    <row r="14" spans="1:14" ht="12.75">
      <c r="A14" s="36"/>
      <c r="B14" s="36"/>
      <c r="C14" s="36"/>
      <c r="D14" s="36"/>
      <c r="E14" s="36"/>
      <c r="F14" s="36"/>
      <c r="G14" s="36"/>
      <c r="H14" s="36"/>
      <c r="I14" s="36"/>
      <c r="J14" s="36"/>
      <c r="K14" s="36"/>
      <c r="L14" s="36"/>
      <c r="M14" s="36"/>
      <c r="N14" s="36"/>
    </row>
    <row r="15" spans="1:15" ht="54" customHeight="1">
      <c r="A15" s="58" t="s">
        <v>91</v>
      </c>
      <c r="B15" s="58"/>
      <c r="C15" s="58"/>
      <c r="D15" s="58"/>
      <c r="E15" s="58"/>
      <c r="F15" s="58"/>
      <c r="G15" s="58"/>
      <c r="H15" s="58"/>
      <c r="I15" s="58"/>
      <c r="J15" s="58"/>
      <c r="K15" s="58"/>
      <c r="L15" s="58"/>
      <c r="M15" s="58"/>
      <c r="N15" s="58"/>
      <c r="O15" s="58"/>
    </row>
    <row r="16" spans="1:14" ht="12.75">
      <c r="A16" s="36"/>
      <c r="B16" s="36"/>
      <c r="C16" s="36"/>
      <c r="D16" s="36"/>
      <c r="E16" s="36"/>
      <c r="F16" s="36"/>
      <c r="G16" s="36"/>
      <c r="H16" s="36"/>
      <c r="I16" s="36"/>
      <c r="J16" s="36"/>
      <c r="K16" s="36"/>
      <c r="L16" s="36"/>
      <c r="M16" s="36"/>
      <c r="N16" s="36"/>
    </row>
    <row r="17" spans="1:15" ht="43.5" customHeight="1">
      <c r="A17" s="58" t="s">
        <v>72</v>
      </c>
      <c r="B17" s="58"/>
      <c r="C17" s="58"/>
      <c r="D17" s="58"/>
      <c r="E17" s="58"/>
      <c r="F17" s="58"/>
      <c r="G17" s="58"/>
      <c r="H17" s="58"/>
      <c r="I17" s="58"/>
      <c r="J17" s="58"/>
      <c r="K17" s="58"/>
      <c r="L17" s="58"/>
      <c r="M17" s="58"/>
      <c r="N17" s="58"/>
      <c r="O17" s="58"/>
    </row>
    <row r="18" spans="1:14" ht="12.75">
      <c r="A18" s="36"/>
      <c r="B18" s="36"/>
      <c r="C18" s="36"/>
      <c r="D18" s="36"/>
      <c r="E18" s="36"/>
      <c r="F18" s="36"/>
      <c r="G18" s="36"/>
      <c r="H18" s="36"/>
      <c r="I18" s="36"/>
      <c r="J18" s="36"/>
      <c r="K18" s="36"/>
      <c r="L18" s="36"/>
      <c r="M18" s="36"/>
      <c r="N18" s="36"/>
    </row>
    <row r="19" spans="1:15" ht="74.25" customHeight="1">
      <c r="A19" s="58" t="s">
        <v>92</v>
      </c>
      <c r="B19" s="58"/>
      <c r="C19" s="58"/>
      <c r="D19" s="58"/>
      <c r="E19" s="58"/>
      <c r="F19" s="58"/>
      <c r="G19" s="58"/>
      <c r="H19" s="58"/>
      <c r="I19" s="58"/>
      <c r="J19" s="58"/>
      <c r="K19" s="58"/>
      <c r="L19" s="58"/>
      <c r="M19" s="58"/>
      <c r="N19" s="58"/>
      <c r="O19" s="58"/>
    </row>
    <row r="20" spans="1:14" ht="12.75">
      <c r="A20" s="36"/>
      <c r="B20" s="36"/>
      <c r="C20" s="36"/>
      <c r="D20" s="36"/>
      <c r="E20" s="36"/>
      <c r="F20" s="36"/>
      <c r="G20" s="36"/>
      <c r="H20" s="36"/>
      <c r="I20" s="36"/>
      <c r="J20" s="36"/>
      <c r="K20" s="36"/>
      <c r="L20" s="36"/>
      <c r="M20" s="36"/>
      <c r="N20" s="36"/>
    </row>
    <row r="21" spans="1:15" ht="32.25" customHeight="1">
      <c r="A21" s="58" t="s">
        <v>73</v>
      </c>
      <c r="B21" s="58"/>
      <c r="C21" s="58"/>
      <c r="D21" s="58"/>
      <c r="E21" s="58"/>
      <c r="F21" s="58"/>
      <c r="G21" s="58"/>
      <c r="H21" s="58"/>
      <c r="I21" s="58"/>
      <c r="J21" s="58"/>
      <c r="K21" s="58"/>
      <c r="L21" s="58"/>
      <c r="M21" s="58"/>
      <c r="N21" s="58"/>
      <c r="O21" s="58"/>
    </row>
    <row r="22" spans="1:14" ht="12.75">
      <c r="A22" s="36"/>
      <c r="B22" s="36"/>
      <c r="C22" s="36"/>
      <c r="D22" s="36"/>
      <c r="E22" s="36"/>
      <c r="F22" s="36"/>
      <c r="G22" s="36"/>
      <c r="H22" s="36"/>
      <c r="I22" s="36"/>
      <c r="J22" s="36"/>
      <c r="K22" s="36"/>
      <c r="L22" s="36"/>
      <c r="M22" s="36"/>
      <c r="N22" s="36"/>
    </row>
    <row r="23" spans="1:15" ht="42" customHeight="1">
      <c r="A23" s="58" t="s">
        <v>74</v>
      </c>
      <c r="B23" s="58"/>
      <c r="C23" s="58"/>
      <c r="D23" s="58"/>
      <c r="E23" s="58"/>
      <c r="F23" s="58"/>
      <c r="G23" s="58"/>
      <c r="H23" s="58"/>
      <c r="I23" s="58"/>
      <c r="J23" s="58"/>
      <c r="K23" s="58"/>
      <c r="L23" s="58"/>
      <c r="M23" s="58"/>
      <c r="N23" s="58"/>
      <c r="O23" s="58"/>
    </row>
    <row r="24" spans="1:14" ht="12.75">
      <c r="A24" s="36"/>
      <c r="B24" s="36"/>
      <c r="C24" s="36"/>
      <c r="D24" s="36"/>
      <c r="E24" s="36"/>
      <c r="F24" s="36"/>
      <c r="G24" s="36"/>
      <c r="H24" s="36"/>
      <c r="I24" s="36"/>
      <c r="J24" s="36"/>
      <c r="K24" s="36"/>
      <c r="L24" s="36"/>
      <c r="M24" s="36"/>
      <c r="N24" s="36"/>
    </row>
    <row r="25" spans="1:15" ht="15.75">
      <c r="A25" s="59" t="s">
        <v>75</v>
      </c>
      <c r="B25" s="59"/>
      <c r="C25" s="59"/>
      <c r="D25" s="59"/>
      <c r="E25" s="59"/>
      <c r="F25" s="59"/>
      <c r="G25" s="59"/>
      <c r="H25" s="59"/>
      <c r="I25" s="59"/>
      <c r="J25" s="59"/>
      <c r="K25" s="59"/>
      <c r="L25" s="59"/>
      <c r="M25" s="59"/>
      <c r="N25" s="59"/>
      <c r="O25" s="59"/>
    </row>
    <row r="26" spans="1:14" ht="12.75">
      <c r="A26" s="36"/>
      <c r="B26" s="36"/>
      <c r="C26" s="36"/>
      <c r="D26" s="36"/>
      <c r="E26" s="36"/>
      <c r="F26" s="36"/>
      <c r="G26" s="36"/>
      <c r="H26" s="36"/>
      <c r="I26" s="36"/>
      <c r="J26" s="36"/>
      <c r="K26" s="36"/>
      <c r="L26" s="36"/>
      <c r="M26" s="36"/>
      <c r="N26" s="36"/>
    </row>
    <row r="27" spans="1:15" ht="15.75">
      <c r="A27" s="58" t="s">
        <v>76</v>
      </c>
      <c r="B27" s="58"/>
      <c r="C27" s="58"/>
      <c r="D27" s="58"/>
      <c r="E27" s="58"/>
      <c r="F27" s="58"/>
      <c r="G27" s="58"/>
      <c r="H27" s="58"/>
      <c r="I27" s="58"/>
      <c r="J27" s="58"/>
      <c r="K27" s="58"/>
      <c r="L27" s="58"/>
      <c r="M27" s="58"/>
      <c r="N27" s="58"/>
      <c r="O27" s="58"/>
    </row>
    <row r="28" spans="1:15" ht="15.75">
      <c r="A28" s="58" t="s">
        <v>77</v>
      </c>
      <c r="B28" s="58"/>
      <c r="C28" s="58"/>
      <c r="D28" s="58"/>
      <c r="E28" s="58"/>
      <c r="F28" s="58"/>
      <c r="G28" s="58"/>
      <c r="H28" s="58"/>
      <c r="I28" s="58"/>
      <c r="J28" s="58"/>
      <c r="K28" s="58"/>
      <c r="L28" s="58"/>
      <c r="M28" s="58"/>
      <c r="N28" s="58"/>
      <c r="O28" s="58"/>
    </row>
    <row r="29" spans="1:15" ht="15.75">
      <c r="A29" s="58" t="s">
        <v>78</v>
      </c>
      <c r="B29" s="58"/>
      <c r="C29" s="58"/>
      <c r="D29" s="58"/>
      <c r="E29" s="58"/>
      <c r="F29" s="58"/>
      <c r="G29" s="58"/>
      <c r="H29" s="58"/>
      <c r="I29" s="58"/>
      <c r="J29" s="58"/>
      <c r="K29" s="58"/>
      <c r="L29" s="58"/>
      <c r="M29" s="58"/>
      <c r="N29" s="58"/>
      <c r="O29" s="58"/>
    </row>
    <row r="30" spans="1:15" ht="15.75">
      <c r="A30" s="58" t="s">
        <v>79</v>
      </c>
      <c r="B30" s="58"/>
      <c r="C30" s="58"/>
      <c r="D30" s="58"/>
      <c r="E30" s="58"/>
      <c r="F30" s="58"/>
      <c r="G30" s="58"/>
      <c r="H30" s="58"/>
      <c r="I30" s="58"/>
      <c r="J30" s="58"/>
      <c r="K30" s="58"/>
      <c r="L30" s="58"/>
      <c r="M30" s="58"/>
      <c r="N30" s="58"/>
      <c r="O30" s="58"/>
    </row>
    <row r="31" spans="1:15" ht="15.75">
      <c r="A31" s="58" t="s">
        <v>80</v>
      </c>
      <c r="B31" s="58"/>
      <c r="C31" s="58"/>
      <c r="D31" s="58"/>
      <c r="E31" s="58"/>
      <c r="F31" s="58"/>
      <c r="G31" s="58"/>
      <c r="H31" s="58"/>
      <c r="I31" s="58"/>
      <c r="J31" s="58"/>
      <c r="K31" s="58"/>
      <c r="L31" s="58"/>
      <c r="M31" s="58"/>
      <c r="N31" s="58"/>
      <c r="O31" s="58"/>
    </row>
    <row r="32" spans="1:15" ht="15.75">
      <c r="A32" s="58" t="s">
        <v>81</v>
      </c>
      <c r="B32" s="58"/>
      <c r="C32" s="58"/>
      <c r="D32" s="58"/>
      <c r="E32" s="58"/>
      <c r="F32" s="58"/>
      <c r="G32" s="58"/>
      <c r="H32" s="58"/>
      <c r="I32" s="58"/>
      <c r="J32" s="58"/>
      <c r="K32" s="58"/>
      <c r="L32" s="58"/>
      <c r="M32" s="58"/>
      <c r="N32" s="58"/>
      <c r="O32" s="58"/>
    </row>
    <row r="33" spans="1:15" ht="15.75">
      <c r="A33" s="58" t="s">
        <v>82</v>
      </c>
      <c r="B33" s="58"/>
      <c r="C33" s="58"/>
      <c r="D33" s="58"/>
      <c r="E33" s="58"/>
      <c r="F33" s="58"/>
      <c r="G33" s="58"/>
      <c r="H33" s="58"/>
      <c r="I33" s="58"/>
      <c r="J33" s="58"/>
      <c r="K33" s="58"/>
      <c r="L33" s="58"/>
      <c r="M33" s="58"/>
      <c r="N33" s="58"/>
      <c r="O33" s="58"/>
    </row>
    <row r="34" spans="1:15" ht="16.5" customHeight="1">
      <c r="A34" s="58" t="s">
        <v>83</v>
      </c>
      <c r="B34" s="58"/>
      <c r="C34" s="58"/>
      <c r="D34" s="58"/>
      <c r="E34" s="58"/>
      <c r="F34" s="58"/>
      <c r="G34" s="58"/>
      <c r="H34" s="58"/>
      <c r="I34" s="58"/>
      <c r="J34" s="58"/>
      <c r="K34" s="58"/>
      <c r="L34" s="58"/>
      <c r="M34" s="58"/>
      <c r="N34" s="58"/>
      <c r="O34" s="58"/>
    </row>
    <row r="35" spans="1:15" ht="36.75" customHeight="1">
      <c r="A35" s="58" t="s">
        <v>84</v>
      </c>
      <c r="B35" s="58"/>
      <c r="C35" s="58"/>
      <c r="D35" s="58"/>
      <c r="E35" s="58"/>
      <c r="F35" s="58"/>
      <c r="G35" s="58"/>
      <c r="H35" s="58"/>
      <c r="I35" s="58"/>
      <c r="J35" s="58"/>
      <c r="K35" s="58"/>
      <c r="L35" s="58"/>
      <c r="M35" s="58"/>
      <c r="N35" s="58"/>
      <c r="O35" s="58"/>
    </row>
    <row r="36" spans="1:15" ht="47.25" customHeight="1">
      <c r="A36" s="58" t="s">
        <v>85</v>
      </c>
      <c r="B36" s="58"/>
      <c r="C36" s="58"/>
      <c r="D36" s="58"/>
      <c r="E36" s="58"/>
      <c r="F36" s="58"/>
      <c r="G36" s="58"/>
      <c r="H36" s="58"/>
      <c r="I36" s="58"/>
      <c r="J36" s="58"/>
      <c r="K36" s="58"/>
      <c r="L36" s="58"/>
      <c r="M36" s="58"/>
      <c r="N36" s="58"/>
      <c r="O36" s="58"/>
    </row>
    <row r="37" spans="1:14" ht="12.75">
      <c r="A37" s="36"/>
      <c r="B37" s="36"/>
      <c r="C37" s="36"/>
      <c r="D37" s="36"/>
      <c r="E37" s="36"/>
      <c r="F37" s="36"/>
      <c r="G37" s="36"/>
      <c r="H37" s="36"/>
      <c r="I37" s="36"/>
      <c r="J37" s="36"/>
      <c r="K37" s="36"/>
      <c r="L37" s="36"/>
      <c r="M37" s="36"/>
      <c r="N37" s="36"/>
    </row>
    <row r="38" spans="1:15" ht="39" customHeight="1">
      <c r="A38" s="57" t="s">
        <v>86</v>
      </c>
      <c r="B38" s="57"/>
      <c r="C38" s="57"/>
      <c r="D38" s="57"/>
      <c r="E38" s="57"/>
      <c r="F38" s="57"/>
      <c r="G38" s="57"/>
      <c r="H38" s="57"/>
      <c r="I38" s="57"/>
      <c r="J38" s="57"/>
      <c r="K38" s="57"/>
      <c r="L38" s="57"/>
      <c r="M38" s="57"/>
      <c r="N38" s="57"/>
      <c r="O38" s="57"/>
    </row>
    <row r="39" spans="1:14" ht="12.75">
      <c r="A39" s="36"/>
      <c r="B39" s="36"/>
      <c r="C39" s="36"/>
      <c r="D39" s="36"/>
      <c r="E39" s="36"/>
      <c r="F39" s="36"/>
      <c r="G39" s="36"/>
      <c r="H39" s="36"/>
      <c r="I39" s="36"/>
      <c r="J39" s="36"/>
      <c r="K39" s="36"/>
      <c r="L39" s="36"/>
      <c r="M39" s="36"/>
      <c r="N39" s="36"/>
    </row>
    <row r="40" spans="1:15" ht="15.75">
      <c r="A40" s="58" t="s">
        <v>87</v>
      </c>
      <c r="B40" s="58"/>
      <c r="C40" s="58"/>
      <c r="D40" s="58"/>
      <c r="E40" s="58"/>
      <c r="F40" s="58"/>
      <c r="G40" s="58"/>
      <c r="H40" s="58"/>
      <c r="I40" s="58"/>
      <c r="J40" s="58"/>
      <c r="K40" s="58"/>
      <c r="L40" s="58"/>
      <c r="M40" s="58"/>
      <c r="N40" s="58"/>
      <c r="O40" s="58"/>
    </row>
    <row r="41" spans="1:14" ht="15.75">
      <c r="A41" s="54"/>
      <c r="B41" s="36"/>
      <c r="C41" s="36"/>
      <c r="D41" s="36"/>
      <c r="E41" s="36"/>
      <c r="F41" s="36"/>
      <c r="G41" s="36"/>
      <c r="H41" s="36"/>
      <c r="I41" s="36"/>
      <c r="J41" s="36"/>
      <c r="K41" s="36"/>
      <c r="L41" s="36"/>
      <c r="M41" s="36"/>
      <c r="N41" s="36"/>
    </row>
    <row r="42" spans="1:15" ht="15.75">
      <c r="A42" s="55" t="s">
        <v>88</v>
      </c>
      <c r="B42" s="56"/>
      <c r="C42" s="56"/>
      <c r="D42" s="56"/>
      <c r="E42" s="56"/>
      <c r="F42" s="56"/>
      <c r="G42" s="56"/>
      <c r="H42" s="56"/>
      <c r="I42" s="56"/>
      <c r="J42" s="56"/>
      <c r="K42" s="56"/>
      <c r="L42" s="56"/>
      <c r="M42" s="56"/>
      <c r="N42" s="56"/>
      <c r="O42" s="56"/>
    </row>
    <row r="43" spans="1:14" ht="12.75">
      <c r="A43" s="36"/>
      <c r="B43" s="36"/>
      <c r="C43" s="36"/>
      <c r="D43" s="36"/>
      <c r="E43" s="36"/>
      <c r="F43" s="36"/>
      <c r="G43" s="36"/>
      <c r="H43" s="36"/>
      <c r="I43" s="36"/>
      <c r="J43" s="36"/>
      <c r="K43" s="36"/>
      <c r="L43" s="36"/>
      <c r="M43" s="36"/>
      <c r="N43" s="36"/>
    </row>
    <row r="44" spans="1:14" ht="12.75">
      <c r="A44" s="36"/>
      <c r="B44" s="36"/>
      <c r="C44" s="36"/>
      <c r="D44" s="36"/>
      <c r="E44" s="36"/>
      <c r="F44" s="36"/>
      <c r="G44" s="36"/>
      <c r="H44" s="36"/>
      <c r="I44" s="36"/>
      <c r="J44" s="36"/>
      <c r="K44" s="36"/>
      <c r="L44" s="36"/>
      <c r="M44" s="36"/>
      <c r="N44" s="36"/>
    </row>
    <row r="45" spans="1:14" ht="12.75">
      <c r="A45" s="36"/>
      <c r="B45" s="36"/>
      <c r="C45" s="36"/>
      <c r="D45" s="36"/>
      <c r="E45" s="36"/>
      <c r="F45" s="36"/>
      <c r="G45" s="36"/>
      <c r="H45" s="36"/>
      <c r="I45" s="36"/>
      <c r="J45" s="36"/>
      <c r="K45" s="36"/>
      <c r="L45" s="36"/>
      <c r="M45" s="36"/>
      <c r="N45" s="36"/>
    </row>
    <row r="46" spans="1:14" ht="12.75">
      <c r="A46" s="36"/>
      <c r="B46" s="36"/>
      <c r="C46" s="36"/>
      <c r="D46" s="36"/>
      <c r="E46" s="36"/>
      <c r="F46" s="36"/>
      <c r="G46" s="36"/>
      <c r="H46" s="36"/>
      <c r="I46" s="36"/>
      <c r="J46" s="36"/>
      <c r="K46" s="36"/>
      <c r="L46" s="36"/>
      <c r="M46" s="36"/>
      <c r="N46" s="36"/>
    </row>
    <row r="47" spans="1:14" ht="12.75">
      <c r="A47" s="36"/>
      <c r="B47" s="36"/>
      <c r="C47" s="36"/>
      <c r="D47" s="36"/>
      <c r="E47" s="36"/>
      <c r="F47" s="36"/>
      <c r="G47" s="36"/>
      <c r="H47" s="36"/>
      <c r="I47" s="36"/>
      <c r="J47" s="36"/>
      <c r="K47" s="36"/>
      <c r="L47" s="36"/>
      <c r="M47" s="36"/>
      <c r="N47" s="36"/>
    </row>
    <row r="48" spans="1:14" ht="12.75">
      <c r="A48" s="36"/>
      <c r="B48" s="36"/>
      <c r="C48" s="36"/>
      <c r="D48" s="36"/>
      <c r="E48" s="36"/>
      <c r="F48" s="36"/>
      <c r="G48" s="36"/>
      <c r="H48" s="36"/>
      <c r="I48" s="36"/>
      <c r="J48" s="36"/>
      <c r="K48" s="36"/>
      <c r="L48" s="36"/>
      <c r="M48" s="36"/>
      <c r="N48" s="36"/>
    </row>
    <row r="49" spans="1:14" ht="12.75">
      <c r="A49" s="36"/>
      <c r="B49" s="36"/>
      <c r="C49" s="36"/>
      <c r="D49" s="36"/>
      <c r="E49" s="36"/>
      <c r="F49" s="36"/>
      <c r="G49" s="36"/>
      <c r="H49" s="36"/>
      <c r="I49" s="36"/>
      <c r="J49" s="36"/>
      <c r="K49" s="36"/>
      <c r="L49" s="36"/>
      <c r="M49" s="36"/>
      <c r="N49" s="36"/>
    </row>
    <row r="50" spans="1:14" ht="12.75">
      <c r="A50" s="36"/>
      <c r="B50" s="36"/>
      <c r="C50" s="36"/>
      <c r="D50" s="36"/>
      <c r="E50" s="36"/>
      <c r="F50" s="36"/>
      <c r="G50" s="36"/>
      <c r="H50" s="36"/>
      <c r="I50" s="36"/>
      <c r="J50" s="36"/>
      <c r="K50" s="36"/>
      <c r="L50" s="36"/>
      <c r="M50" s="36"/>
      <c r="N50" s="36"/>
    </row>
    <row r="51" spans="1:14" ht="12.75">
      <c r="A51" s="36"/>
      <c r="B51" s="36"/>
      <c r="C51" s="36"/>
      <c r="D51" s="36"/>
      <c r="E51" s="36"/>
      <c r="F51" s="36"/>
      <c r="G51" s="36"/>
      <c r="H51" s="36"/>
      <c r="I51" s="36"/>
      <c r="J51" s="36"/>
      <c r="K51" s="36"/>
      <c r="L51" s="36"/>
      <c r="M51" s="36"/>
      <c r="N51" s="36"/>
    </row>
    <row r="52" spans="1:14" ht="12.75">
      <c r="A52" s="36"/>
      <c r="B52" s="36"/>
      <c r="C52" s="36"/>
      <c r="D52" s="36"/>
      <c r="E52" s="36"/>
      <c r="F52" s="36"/>
      <c r="G52" s="36"/>
      <c r="H52" s="36"/>
      <c r="I52" s="36"/>
      <c r="J52" s="36"/>
      <c r="K52" s="36"/>
      <c r="L52" s="36"/>
      <c r="M52" s="36"/>
      <c r="N52" s="36"/>
    </row>
    <row r="53" spans="1:14" ht="12.75">
      <c r="A53" s="36"/>
      <c r="B53" s="36"/>
      <c r="C53" s="36"/>
      <c r="D53" s="36"/>
      <c r="E53" s="36"/>
      <c r="F53" s="36"/>
      <c r="G53" s="36"/>
      <c r="H53" s="36"/>
      <c r="I53" s="36"/>
      <c r="J53" s="36"/>
      <c r="K53" s="36"/>
      <c r="L53" s="36"/>
      <c r="M53" s="36"/>
      <c r="N53" s="36"/>
    </row>
    <row r="54" spans="1:14" ht="12.75">
      <c r="A54" s="36"/>
      <c r="B54" s="36"/>
      <c r="C54" s="36"/>
      <c r="D54" s="36"/>
      <c r="E54" s="36"/>
      <c r="F54" s="36"/>
      <c r="G54" s="36"/>
      <c r="H54" s="36"/>
      <c r="I54" s="36"/>
      <c r="J54" s="36"/>
      <c r="K54" s="36"/>
      <c r="L54" s="36"/>
      <c r="M54" s="36"/>
      <c r="N54" s="36"/>
    </row>
    <row r="55" spans="1:14" ht="12.75">
      <c r="A55" s="36"/>
      <c r="B55" s="36"/>
      <c r="C55" s="36"/>
      <c r="D55" s="36"/>
      <c r="E55" s="36"/>
      <c r="F55" s="36"/>
      <c r="G55" s="36"/>
      <c r="H55" s="36"/>
      <c r="I55" s="36"/>
      <c r="J55" s="36"/>
      <c r="K55" s="36"/>
      <c r="L55" s="36"/>
      <c r="M55" s="36"/>
      <c r="N55" s="36"/>
    </row>
    <row r="56" spans="1:14" ht="12.75">
      <c r="A56" s="36"/>
      <c r="B56" s="36"/>
      <c r="C56" s="36"/>
      <c r="D56" s="36"/>
      <c r="E56" s="36"/>
      <c r="F56" s="36"/>
      <c r="G56" s="36"/>
      <c r="H56" s="36"/>
      <c r="I56" s="36"/>
      <c r="J56" s="36"/>
      <c r="K56" s="36"/>
      <c r="L56" s="36"/>
      <c r="M56" s="36"/>
      <c r="N56" s="36"/>
    </row>
    <row r="57" spans="1:14" ht="12.75">
      <c r="A57" s="36"/>
      <c r="B57" s="36"/>
      <c r="C57" s="36"/>
      <c r="D57" s="36"/>
      <c r="E57" s="36"/>
      <c r="F57" s="36"/>
      <c r="G57" s="36"/>
      <c r="H57" s="36"/>
      <c r="I57" s="36"/>
      <c r="J57" s="36"/>
      <c r="K57" s="36"/>
      <c r="L57" s="36"/>
      <c r="M57" s="36"/>
      <c r="N57" s="36"/>
    </row>
    <row r="58" spans="1:14" ht="12.75">
      <c r="A58" s="36"/>
      <c r="B58" s="36"/>
      <c r="C58" s="36"/>
      <c r="D58" s="36"/>
      <c r="E58" s="36"/>
      <c r="F58" s="36"/>
      <c r="G58" s="36"/>
      <c r="H58" s="36"/>
      <c r="I58" s="36"/>
      <c r="J58" s="36"/>
      <c r="K58" s="36"/>
      <c r="L58" s="36"/>
      <c r="M58" s="36"/>
      <c r="N58" s="36"/>
    </row>
    <row r="59" spans="1:14" ht="12.75">
      <c r="A59" s="36"/>
      <c r="B59" s="36"/>
      <c r="C59" s="36"/>
      <c r="D59" s="36"/>
      <c r="E59" s="36"/>
      <c r="F59" s="36"/>
      <c r="G59" s="36"/>
      <c r="H59" s="36"/>
      <c r="I59" s="36"/>
      <c r="J59" s="36"/>
      <c r="K59" s="36"/>
      <c r="L59" s="36"/>
      <c r="M59" s="36"/>
      <c r="N59" s="36"/>
    </row>
    <row r="60" spans="1:14" ht="12.75">
      <c r="A60" s="36"/>
      <c r="B60" s="36"/>
      <c r="C60" s="36"/>
      <c r="D60" s="36"/>
      <c r="E60" s="36"/>
      <c r="F60" s="36"/>
      <c r="G60" s="36"/>
      <c r="H60" s="36"/>
      <c r="I60" s="36"/>
      <c r="J60" s="36"/>
      <c r="K60" s="36"/>
      <c r="L60" s="36"/>
      <c r="M60" s="36"/>
      <c r="N60" s="36"/>
    </row>
    <row r="61" spans="1:14" ht="12.75">
      <c r="A61" s="36"/>
      <c r="B61" s="36"/>
      <c r="C61" s="36"/>
      <c r="D61" s="36"/>
      <c r="E61" s="36"/>
      <c r="F61" s="36"/>
      <c r="G61" s="36"/>
      <c r="H61" s="36"/>
      <c r="I61" s="36"/>
      <c r="J61" s="36"/>
      <c r="K61" s="36"/>
      <c r="L61" s="36"/>
      <c r="M61" s="36"/>
      <c r="N61" s="36"/>
    </row>
    <row r="62" spans="1:14" ht="12.75">
      <c r="A62" s="36"/>
      <c r="B62" s="36"/>
      <c r="C62" s="36"/>
      <c r="D62" s="36"/>
      <c r="E62" s="36"/>
      <c r="F62" s="36"/>
      <c r="G62" s="36"/>
      <c r="H62" s="36"/>
      <c r="I62" s="36"/>
      <c r="J62" s="36"/>
      <c r="K62" s="36"/>
      <c r="L62" s="36"/>
      <c r="M62" s="36"/>
      <c r="N62" s="36"/>
    </row>
    <row r="63" spans="1:14" ht="12.75">
      <c r="A63" s="36"/>
      <c r="B63" s="36"/>
      <c r="C63" s="36"/>
      <c r="D63" s="36"/>
      <c r="E63" s="36"/>
      <c r="F63" s="36"/>
      <c r="G63" s="36"/>
      <c r="H63" s="36"/>
      <c r="I63" s="36"/>
      <c r="J63" s="36"/>
      <c r="K63" s="36"/>
      <c r="L63" s="36"/>
      <c r="M63" s="36"/>
      <c r="N63" s="36"/>
    </row>
    <row r="64" spans="1:14" ht="12.75">
      <c r="A64" s="36"/>
      <c r="B64" s="36"/>
      <c r="C64" s="36"/>
      <c r="D64" s="36"/>
      <c r="E64" s="36"/>
      <c r="F64" s="36"/>
      <c r="G64" s="36"/>
      <c r="H64" s="36"/>
      <c r="I64" s="36"/>
      <c r="J64" s="36"/>
      <c r="K64" s="36"/>
      <c r="L64" s="36"/>
      <c r="M64" s="36"/>
      <c r="N64" s="36"/>
    </row>
    <row r="65" spans="1:14" ht="12.75">
      <c r="A65" s="36"/>
      <c r="B65" s="36"/>
      <c r="C65" s="36"/>
      <c r="D65" s="36"/>
      <c r="E65" s="36"/>
      <c r="F65" s="36"/>
      <c r="G65" s="36"/>
      <c r="H65" s="36"/>
      <c r="I65" s="36"/>
      <c r="J65" s="36"/>
      <c r="K65" s="36"/>
      <c r="L65" s="36"/>
      <c r="M65" s="36"/>
      <c r="N65" s="36"/>
    </row>
    <row r="66" spans="1:14" ht="12.75">
      <c r="A66" s="36"/>
      <c r="B66" s="36"/>
      <c r="C66" s="36"/>
      <c r="D66" s="36"/>
      <c r="E66" s="36"/>
      <c r="F66" s="36"/>
      <c r="G66" s="36"/>
      <c r="H66" s="36"/>
      <c r="I66" s="36"/>
      <c r="J66" s="36"/>
      <c r="K66" s="36"/>
      <c r="L66" s="36"/>
      <c r="M66" s="36"/>
      <c r="N66" s="36"/>
    </row>
    <row r="67" spans="1:14" ht="12.75">
      <c r="A67" s="36"/>
      <c r="B67" s="36"/>
      <c r="C67" s="36"/>
      <c r="D67" s="36"/>
      <c r="E67" s="36"/>
      <c r="F67" s="36"/>
      <c r="G67" s="36"/>
      <c r="H67" s="36"/>
      <c r="I67" s="36"/>
      <c r="J67" s="36"/>
      <c r="K67" s="36"/>
      <c r="L67" s="36"/>
      <c r="M67" s="36"/>
      <c r="N67" s="36"/>
    </row>
    <row r="68" spans="1:14" ht="12.75">
      <c r="A68" s="36"/>
      <c r="B68" s="36"/>
      <c r="C68" s="36"/>
      <c r="D68" s="36"/>
      <c r="E68" s="36"/>
      <c r="F68" s="36"/>
      <c r="G68" s="36"/>
      <c r="H68" s="36"/>
      <c r="I68" s="36"/>
      <c r="J68" s="36"/>
      <c r="K68" s="36"/>
      <c r="L68" s="36"/>
      <c r="M68" s="36"/>
      <c r="N68" s="36"/>
    </row>
    <row r="69" spans="1:14" ht="12.75">
      <c r="A69" s="36"/>
      <c r="B69" s="36"/>
      <c r="C69" s="36"/>
      <c r="D69" s="36"/>
      <c r="E69" s="36"/>
      <c r="F69" s="36"/>
      <c r="G69" s="36"/>
      <c r="H69" s="36"/>
      <c r="I69" s="36"/>
      <c r="J69" s="36"/>
      <c r="K69" s="36"/>
      <c r="L69" s="36"/>
      <c r="M69" s="36"/>
      <c r="N69" s="36"/>
    </row>
    <row r="70" spans="1:14" ht="12.75">
      <c r="A70" s="36"/>
      <c r="B70" s="36"/>
      <c r="C70" s="36"/>
      <c r="D70" s="36"/>
      <c r="E70" s="36"/>
      <c r="F70" s="36"/>
      <c r="G70" s="36"/>
      <c r="H70" s="36"/>
      <c r="I70" s="36"/>
      <c r="J70" s="36"/>
      <c r="K70" s="36"/>
      <c r="L70" s="36"/>
      <c r="M70" s="36"/>
      <c r="N70" s="36"/>
    </row>
    <row r="71" spans="1:14" ht="12.75">
      <c r="A71" s="36"/>
      <c r="B71" s="36"/>
      <c r="C71" s="36"/>
      <c r="D71" s="36"/>
      <c r="E71" s="36"/>
      <c r="F71" s="36"/>
      <c r="G71" s="36"/>
      <c r="H71" s="36"/>
      <c r="I71" s="36"/>
      <c r="J71" s="36"/>
      <c r="K71" s="36"/>
      <c r="L71" s="36"/>
      <c r="M71" s="36"/>
      <c r="N71" s="36"/>
    </row>
    <row r="72" spans="1:14" ht="12.75">
      <c r="A72" s="36"/>
      <c r="B72" s="36"/>
      <c r="C72" s="36"/>
      <c r="D72" s="36"/>
      <c r="E72" s="36"/>
      <c r="F72" s="36"/>
      <c r="G72" s="36"/>
      <c r="H72" s="36"/>
      <c r="I72" s="36"/>
      <c r="J72" s="36"/>
      <c r="K72" s="36"/>
      <c r="L72" s="36"/>
      <c r="M72" s="36"/>
      <c r="N72" s="36"/>
    </row>
    <row r="73" spans="1:14" ht="12.75">
      <c r="A73" s="36"/>
      <c r="B73" s="36"/>
      <c r="C73" s="36"/>
      <c r="D73" s="36"/>
      <c r="E73" s="36"/>
      <c r="F73" s="36"/>
      <c r="G73" s="36"/>
      <c r="H73" s="36"/>
      <c r="I73" s="36"/>
      <c r="J73" s="36"/>
      <c r="K73" s="36"/>
      <c r="L73" s="36"/>
      <c r="M73" s="36"/>
      <c r="N73" s="36"/>
    </row>
    <row r="74" spans="1:14" ht="12.75">
      <c r="A74" s="36"/>
      <c r="B74" s="36"/>
      <c r="C74" s="36"/>
      <c r="D74" s="36"/>
      <c r="E74" s="36"/>
      <c r="F74" s="36"/>
      <c r="G74" s="36"/>
      <c r="H74" s="36"/>
      <c r="I74" s="36"/>
      <c r="J74" s="36"/>
      <c r="K74" s="36"/>
      <c r="L74" s="36"/>
      <c r="M74" s="36"/>
      <c r="N74" s="36"/>
    </row>
    <row r="75" spans="1:14" ht="12.75">
      <c r="A75" s="36"/>
      <c r="B75" s="36"/>
      <c r="C75" s="36"/>
      <c r="D75" s="36"/>
      <c r="E75" s="36"/>
      <c r="F75" s="36"/>
      <c r="G75" s="36"/>
      <c r="H75" s="36"/>
      <c r="I75" s="36"/>
      <c r="J75" s="36"/>
      <c r="K75" s="36"/>
      <c r="L75" s="36"/>
      <c r="M75" s="36"/>
      <c r="N75" s="36"/>
    </row>
    <row r="76" spans="1:14" ht="12.75">
      <c r="A76" s="36"/>
      <c r="B76" s="36"/>
      <c r="C76" s="36"/>
      <c r="D76" s="36"/>
      <c r="E76" s="36"/>
      <c r="F76" s="36"/>
      <c r="G76" s="36"/>
      <c r="H76" s="36"/>
      <c r="I76" s="36"/>
      <c r="J76" s="36"/>
      <c r="K76" s="36"/>
      <c r="L76" s="36"/>
      <c r="M76" s="36"/>
      <c r="N76" s="36"/>
    </row>
    <row r="77" spans="1:14" ht="12.75">
      <c r="A77" s="36"/>
      <c r="B77" s="36"/>
      <c r="C77" s="36"/>
      <c r="D77" s="36"/>
      <c r="E77" s="36"/>
      <c r="F77" s="36"/>
      <c r="G77" s="36"/>
      <c r="H77" s="36"/>
      <c r="I77" s="36"/>
      <c r="J77" s="36"/>
      <c r="K77" s="36"/>
      <c r="L77" s="36"/>
      <c r="M77" s="36"/>
      <c r="N77" s="36"/>
    </row>
    <row r="78" spans="1:14" ht="12.75">
      <c r="A78" s="36"/>
      <c r="B78" s="36"/>
      <c r="C78" s="36"/>
      <c r="D78" s="36"/>
      <c r="E78" s="36"/>
      <c r="F78" s="36"/>
      <c r="G78" s="36"/>
      <c r="H78" s="36"/>
      <c r="I78" s="36"/>
      <c r="J78" s="36"/>
      <c r="K78" s="36"/>
      <c r="L78" s="36"/>
      <c r="M78" s="36"/>
      <c r="N78" s="36"/>
    </row>
    <row r="79" spans="1:14" ht="12.75">
      <c r="A79" s="36"/>
      <c r="B79" s="36"/>
      <c r="C79" s="36"/>
      <c r="D79" s="36"/>
      <c r="E79" s="36"/>
      <c r="F79" s="36"/>
      <c r="G79" s="36"/>
      <c r="H79" s="36"/>
      <c r="I79" s="36"/>
      <c r="J79" s="36"/>
      <c r="K79" s="36"/>
      <c r="L79" s="36"/>
      <c r="M79" s="36"/>
      <c r="N79" s="36"/>
    </row>
    <row r="80" spans="1:14" ht="12.75">
      <c r="A80" s="36"/>
      <c r="B80" s="36"/>
      <c r="C80" s="36"/>
      <c r="D80" s="36"/>
      <c r="E80" s="36"/>
      <c r="F80" s="36"/>
      <c r="G80" s="36"/>
      <c r="H80" s="36"/>
      <c r="I80" s="36"/>
      <c r="J80" s="36"/>
      <c r="K80" s="36"/>
      <c r="L80" s="36"/>
      <c r="M80" s="36"/>
      <c r="N80" s="36"/>
    </row>
    <row r="81" spans="1:14" ht="12.75">
      <c r="A81" s="36"/>
      <c r="B81" s="36"/>
      <c r="C81" s="36"/>
      <c r="D81" s="36"/>
      <c r="E81" s="36"/>
      <c r="F81" s="36"/>
      <c r="G81" s="36"/>
      <c r="H81" s="36"/>
      <c r="I81" s="36"/>
      <c r="J81" s="36"/>
      <c r="K81" s="36"/>
      <c r="L81" s="36"/>
      <c r="M81" s="36"/>
      <c r="N81" s="36"/>
    </row>
    <row r="82" spans="1:14" ht="12.75">
      <c r="A82" s="36"/>
      <c r="B82" s="36"/>
      <c r="C82" s="36"/>
      <c r="D82" s="36"/>
      <c r="E82" s="36"/>
      <c r="F82" s="36"/>
      <c r="G82" s="36"/>
      <c r="H82" s="36"/>
      <c r="I82" s="36"/>
      <c r="J82" s="36"/>
      <c r="K82" s="36"/>
      <c r="L82" s="36"/>
      <c r="M82" s="36"/>
      <c r="N82" s="36"/>
    </row>
    <row r="83" spans="1:14" ht="12.75">
      <c r="A83" s="36"/>
      <c r="B83" s="36"/>
      <c r="C83" s="36"/>
      <c r="D83" s="36"/>
      <c r="E83" s="36"/>
      <c r="F83" s="36"/>
      <c r="G83" s="36"/>
      <c r="H83" s="36"/>
      <c r="I83" s="36"/>
      <c r="J83" s="36"/>
      <c r="K83" s="36"/>
      <c r="L83" s="36"/>
      <c r="M83" s="36"/>
      <c r="N83" s="36"/>
    </row>
    <row r="84" spans="1:14" ht="12.75">
      <c r="A84" s="36"/>
      <c r="B84" s="36"/>
      <c r="C84" s="36"/>
      <c r="D84" s="36"/>
      <c r="E84" s="36"/>
      <c r="F84" s="36"/>
      <c r="G84" s="36"/>
      <c r="H84" s="36"/>
      <c r="I84" s="36"/>
      <c r="J84" s="36"/>
      <c r="K84" s="36"/>
      <c r="L84" s="36"/>
      <c r="M84" s="36"/>
      <c r="N84" s="36"/>
    </row>
    <row r="85" spans="1:14" ht="12.75">
      <c r="A85" s="36"/>
      <c r="B85" s="36"/>
      <c r="C85" s="36"/>
      <c r="D85" s="36"/>
      <c r="E85" s="36"/>
      <c r="F85" s="36"/>
      <c r="G85" s="36"/>
      <c r="H85" s="36"/>
      <c r="I85" s="36"/>
      <c r="J85" s="36"/>
      <c r="K85" s="36"/>
      <c r="L85" s="36"/>
      <c r="M85" s="36"/>
      <c r="N85" s="36"/>
    </row>
    <row r="86" spans="1:14" ht="12.75">
      <c r="A86" s="36"/>
      <c r="B86" s="36"/>
      <c r="C86" s="36"/>
      <c r="D86" s="36"/>
      <c r="E86" s="36"/>
      <c r="F86" s="36"/>
      <c r="G86" s="36"/>
      <c r="H86" s="36"/>
      <c r="I86" s="36"/>
      <c r="J86" s="36"/>
      <c r="K86" s="36"/>
      <c r="L86" s="36"/>
      <c r="M86" s="36"/>
      <c r="N86" s="36"/>
    </row>
    <row r="87" spans="1:14" ht="12.75">
      <c r="A87" s="36"/>
      <c r="B87" s="36"/>
      <c r="C87" s="36"/>
      <c r="D87" s="36"/>
      <c r="E87" s="36"/>
      <c r="F87" s="36"/>
      <c r="G87" s="36"/>
      <c r="H87" s="36"/>
      <c r="I87" s="36"/>
      <c r="J87" s="36"/>
      <c r="K87" s="36"/>
      <c r="L87" s="36"/>
      <c r="M87" s="36"/>
      <c r="N87" s="36"/>
    </row>
    <row r="88" spans="1:14" ht="12.75">
      <c r="A88" s="36"/>
      <c r="B88" s="36"/>
      <c r="C88" s="36"/>
      <c r="D88" s="36"/>
      <c r="E88" s="36"/>
      <c r="F88" s="36"/>
      <c r="G88" s="36"/>
      <c r="H88" s="36"/>
      <c r="I88" s="36"/>
      <c r="J88" s="36"/>
      <c r="K88" s="36"/>
      <c r="L88" s="36"/>
      <c r="M88" s="36"/>
      <c r="N88" s="36"/>
    </row>
    <row r="89" spans="1:14" ht="12.75">
      <c r="A89" s="36"/>
      <c r="B89" s="36"/>
      <c r="C89" s="36"/>
      <c r="D89" s="36"/>
      <c r="E89" s="36"/>
      <c r="F89" s="36"/>
      <c r="G89" s="36"/>
      <c r="H89" s="36"/>
      <c r="I89" s="36"/>
      <c r="J89" s="36"/>
      <c r="K89" s="36"/>
      <c r="L89" s="36"/>
      <c r="M89" s="36"/>
      <c r="N89" s="36"/>
    </row>
    <row r="90" spans="1:14" ht="12.75">
      <c r="A90" s="36"/>
      <c r="B90" s="36"/>
      <c r="C90" s="36"/>
      <c r="D90" s="36"/>
      <c r="E90" s="36"/>
      <c r="F90" s="36"/>
      <c r="G90" s="36"/>
      <c r="H90" s="36"/>
      <c r="I90" s="36"/>
      <c r="J90" s="36"/>
      <c r="K90" s="36"/>
      <c r="L90" s="36"/>
      <c r="M90" s="36"/>
      <c r="N90" s="36"/>
    </row>
    <row r="91" spans="1:14" ht="12.75">
      <c r="A91" s="36"/>
      <c r="B91" s="36"/>
      <c r="C91" s="36"/>
      <c r="D91" s="36"/>
      <c r="E91" s="36"/>
      <c r="F91" s="36"/>
      <c r="G91" s="36"/>
      <c r="H91" s="36"/>
      <c r="I91" s="36"/>
      <c r="J91" s="36"/>
      <c r="K91" s="36"/>
      <c r="L91" s="36"/>
      <c r="M91" s="36"/>
      <c r="N91" s="36"/>
    </row>
    <row r="92" spans="1:14" ht="12.75">
      <c r="A92" s="36"/>
      <c r="B92" s="36"/>
      <c r="C92" s="36"/>
      <c r="D92" s="36"/>
      <c r="E92" s="36"/>
      <c r="F92" s="36"/>
      <c r="G92" s="36"/>
      <c r="H92" s="36"/>
      <c r="I92" s="36"/>
      <c r="J92" s="36"/>
      <c r="K92" s="36"/>
      <c r="L92" s="36"/>
      <c r="M92" s="36"/>
      <c r="N92" s="36"/>
    </row>
    <row r="93" spans="1:14" ht="12.75">
      <c r="A93" s="36"/>
      <c r="B93" s="36"/>
      <c r="C93" s="36"/>
      <c r="D93" s="36"/>
      <c r="E93" s="36"/>
      <c r="F93" s="36"/>
      <c r="G93" s="36"/>
      <c r="H93" s="36"/>
      <c r="I93" s="36"/>
      <c r="J93" s="36"/>
      <c r="K93" s="36"/>
      <c r="L93" s="36"/>
      <c r="M93" s="36"/>
      <c r="N93" s="36"/>
    </row>
    <row r="94" spans="1:14" ht="12.75">
      <c r="A94" s="36"/>
      <c r="B94" s="36"/>
      <c r="C94" s="36"/>
      <c r="D94" s="36"/>
      <c r="E94" s="36"/>
      <c r="F94" s="36"/>
      <c r="G94" s="36"/>
      <c r="H94" s="36"/>
      <c r="I94" s="36"/>
      <c r="J94" s="36"/>
      <c r="K94" s="36"/>
      <c r="L94" s="36"/>
      <c r="M94" s="36"/>
      <c r="N94" s="36"/>
    </row>
    <row r="95" spans="1:14" ht="12.75">
      <c r="A95" s="36"/>
      <c r="B95" s="36"/>
      <c r="C95" s="36"/>
      <c r="D95" s="36"/>
      <c r="E95" s="36"/>
      <c r="F95" s="36"/>
      <c r="G95" s="36"/>
      <c r="H95" s="36"/>
      <c r="I95" s="36"/>
      <c r="J95" s="36"/>
      <c r="K95" s="36"/>
      <c r="L95" s="36"/>
      <c r="M95" s="36"/>
      <c r="N95" s="36"/>
    </row>
    <row r="96" spans="1:14" ht="12.75">
      <c r="A96" s="36"/>
      <c r="B96" s="36"/>
      <c r="C96" s="36"/>
      <c r="D96" s="36"/>
      <c r="E96" s="36"/>
      <c r="F96" s="36"/>
      <c r="G96" s="36"/>
      <c r="H96" s="36"/>
      <c r="I96" s="36"/>
      <c r="J96" s="36"/>
      <c r="K96" s="36"/>
      <c r="L96" s="36"/>
      <c r="M96" s="36"/>
      <c r="N96" s="36"/>
    </row>
    <row r="97" spans="1:14" ht="12.75">
      <c r="A97" s="36"/>
      <c r="B97" s="36"/>
      <c r="C97" s="36"/>
      <c r="D97" s="36"/>
      <c r="E97" s="36"/>
      <c r="F97" s="36"/>
      <c r="G97" s="36"/>
      <c r="H97" s="36"/>
      <c r="I97" s="36"/>
      <c r="J97" s="36"/>
      <c r="K97" s="36"/>
      <c r="L97" s="36"/>
      <c r="M97" s="36"/>
      <c r="N97" s="36"/>
    </row>
    <row r="98" spans="1:14" ht="12.75">
      <c r="A98" s="36"/>
      <c r="B98" s="36"/>
      <c r="C98" s="36"/>
      <c r="D98" s="36"/>
      <c r="E98" s="36"/>
      <c r="F98" s="36"/>
      <c r="G98" s="36"/>
      <c r="H98" s="36"/>
      <c r="I98" s="36"/>
      <c r="J98" s="36"/>
      <c r="K98" s="36"/>
      <c r="L98" s="36"/>
      <c r="M98" s="36"/>
      <c r="N98" s="36"/>
    </row>
    <row r="99" spans="1:14" ht="12.75">
      <c r="A99" s="36"/>
      <c r="B99" s="36"/>
      <c r="C99" s="36"/>
      <c r="D99" s="36"/>
      <c r="E99" s="36"/>
      <c r="F99" s="36"/>
      <c r="G99" s="36"/>
      <c r="H99" s="36"/>
      <c r="I99" s="36"/>
      <c r="J99" s="36"/>
      <c r="K99" s="36"/>
      <c r="L99" s="36"/>
      <c r="M99" s="36"/>
      <c r="N99" s="36"/>
    </row>
    <row r="100" spans="1:14" ht="12.75">
      <c r="A100" s="36"/>
      <c r="B100" s="36"/>
      <c r="C100" s="36"/>
      <c r="D100" s="36"/>
      <c r="E100" s="36"/>
      <c r="F100" s="36"/>
      <c r="G100" s="36"/>
      <c r="H100" s="36"/>
      <c r="I100" s="36"/>
      <c r="J100" s="36"/>
      <c r="K100" s="36"/>
      <c r="L100" s="36"/>
      <c r="M100" s="36"/>
      <c r="N100" s="36"/>
    </row>
    <row r="101" spans="1:14" ht="12.75">
      <c r="A101" s="36"/>
      <c r="B101" s="36"/>
      <c r="C101" s="36"/>
      <c r="D101" s="36"/>
      <c r="E101" s="36"/>
      <c r="F101" s="36"/>
      <c r="G101" s="36"/>
      <c r="H101" s="36"/>
      <c r="I101" s="36"/>
      <c r="J101" s="36"/>
      <c r="K101" s="36"/>
      <c r="L101" s="36"/>
      <c r="M101" s="36"/>
      <c r="N101" s="36"/>
    </row>
    <row r="102" spans="1:14" ht="12.75">
      <c r="A102" s="36"/>
      <c r="B102" s="36"/>
      <c r="C102" s="36"/>
      <c r="D102" s="36"/>
      <c r="E102" s="36"/>
      <c r="F102" s="36"/>
      <c r="G102" s="36"/>
      <c r="H102" s="36"/>
      <c r="I102" s="36"/>
      <c r="J102" s="36"/>
      <c r="K102" s="36"/>
      <c r="L102" s="36"/>
      <c r="M102" s="36"/>
      <c r="N102" s="36"/>
    </row>
    <row r="103" spans="1:14" ht="12.75">
      <c r="A103" s="36"/>
      <c r="B103" s="36"/>
      <c r="C103" s="36"/>
      <c r="D103" s="36"/>
      <c r="E103" s="36"/>
      <c r="F103" s="36"/>
      <c r="G103" s="36"/>
      <c r="H103" s="36"/>
      <c r="I103" s="36"/>
      <c r="J103" s="36"/>
      <c r="K103" s="36"/>
      <c r="L103" s="36"/>
      <c r="M103" s="36"/>
      <c r="N103" s="36"/>
    </row>
    <row r="104" spans="1:14" ht="12.75">
      <c r="A104" s="36"/>
      <c r="B104" s="36"/>
      <c r="C104" s="36"/>
      <c r="D104" s="36"/>
      <c r="E104" s="36"/>
      <c r="F104" s="36"/>
      <c r="G104" s="36"/>
      <c r="H104" s="36"/>
      <c r="I104" s="36"/>
      <c r="J104" s="36"/>
      <c r="K104" s="36"/>
      <c r="L104" s="36"/>
      <c r="M104" s="36"/>
      <c r="N104" s="36"/>
    </row>
    <row r="105" spans="1:14" ht="12.75">
      <c r="A105" s="36"/>
      <c r="B105" s="36"/>
      <c r="C105" s="36"/>
      <c r="D105" s="36"/>
      <c r="E105" s="36"/>
      <c r="F105" s="36"/>
      <c r="G105" s="36"/>
      <c r="H105" s="36"/>
      <c r="I105" s="36"/>
      <c r="J105" s="36"/>
      <c r="K105" s="36"/>
      <c r="L105" s="36"/>
      <c r="M105" s="36"/>
      <c r="N105" s="36"/>
    </row>
    <row r="106" spans="1:14" ht="12.75">
      <c r="A106" s="36"/>
      <c r="B106" s="36"/>
      <c r="C106" s="36"/>
      <c r="D106" s="36"/>
      <c r="E106" s="36"/>
      <c r="F106" s="36"/>
      <c r="G106" s="36"/>
      <c r="H106" s="36"/>
      <c r="I106" s="36"/>
      <c r="J106" s="36"/>
      <c r="K106" s="36"/>
      <c r="L106" s="36"/>
      <c r="M106" s="36"/>
      <c r="N106" s="36"/>
    </row>
    <row r="107" spans="1:14" ht="12.75">
      <c r="A107" s="36"/>
      <c r="B107" s="36"/>
      <c r="C107" s="36"/>
      <c r="D107" s="36"/>
      <c r="E107" s="36"/>
      <c r="F107" s="36"/>
      <c r="G107" s="36"/>
      <c r="H107" s="36"/>
      <c r="I107" s="36"/>
      <c r="J107" s="36"/>
      <c r="K107" s="36"/>
      <c r="L107" s="36"/>
      <c r="M107" s="36"/>
      <c r="N107" s="36"/>
    </row>
    <row r="108" spans="1:14" ht="12.75">
      <c r="A108" s="36"/>
      <c r="B108" s="36"/>
      <c r="C108" s="36"/>
      <c r="D108" s="36"/>
      <c r="E108" s="36"/>
      <c r="F108" s="36"/>
      <c r="G108" s="36"/>
      <c r="H108" s="36"/>
      <c r="I108" s="36"/>
      <c r="J108" s="36"/>
      <c r="K108" s="36"/>
      <c r="L108" s="36"/>
      <c r="M108" s="36"/>
      <c r="N108" s="36"/>
    </row>
    <row r="109" spans="1:14" ht="12.75">
      <c r="A109" s="36"/>
      <c r="B109" s="36"/>
      <c r="C109" s="36"/>
      <c r="D109" s="36"/>
      <c r="E109" s="36"/>
      <c r="F109" s="36"/>
      <c r="G109" s="36"/>
      <c r="H109" s="36"/>
      <c r="I109" s="36"/>
      <c r="J109" s="36"/>
      <c r="K109" s="36"/>
      <c r="L109" s="36"/>
      <c r="M109" s="36"/>
      <c r="N109" s="36"/>
    </row>
    <row r="110" spans="1:14" ht="12.75">
      <c r="A110" s="36"/>
      <c r="B110" s="36"/>
      <c r="C110" s="36"/>
      <c r="D110" s="36"/>
      <c r="E110" s="36"/>
      <c r="F110" s="36"/>
      <c r="G110" s="36"/>
      <c r="H110" s="36"/>
      <c r="I110" s="36"/>
      <c r="J110" s="36"/>
      <c r="K110" s="36"/>
      <c r="L110" s="36"/>
      <c r="M110" s="36"/>
      <c r="N110" s="36"/>
    </row>
    <row r="111" spans="1:14" ht="12.75">
      <c r="A111" s="36"/>
      <c r="B111" s="36"/>
      <c r="C111" s="36"/>
      <c r="D111" s="36"/>
      <c r="E111" s="36"/>
      <c r="F111" s="36"/>
      <c r="G111" s="36"/>
      <c r="H111" s="36"/>
      <c r="I111" s="36"/>
      <c r="J111" s="36"/>
      <c r="K111" s="36"/>
      <c r="L111" s="36"/>
      <c r="M111" s="36"/>
      <c r="N111" s="36"/>
    </row>
    <row r="112" spans="1:14" ht="12.75">
      <c r="A112" s="36"/>
      <c r="B112" s="36"/>
      <c r="C112" s="36"/>
      <c r="D112" s="36"/>
      <c r="E112" s="36"/>
      <c r="F112" s="36"/>
      <c r="G112" s="36"/>
      <c r="H112" s="36"/>
      <c r="I112" s="36"/>
      <c r="J112" s="36"/>
      <c r="K112" s="36"/>
      <c r="L112" s="36"/>
      <c r="M112" s="36"/>
      <c r="N112" s="36"/>
    </row>
    <row r="113" spans="1:14" ht="12.75">
      <c r="A113" s="36"/>
      <c r="B113" s="36"/>
      <c r="C113" s="36"/>
      <c r="D113" s="36"/>
      <c r="E113" s="36"/>
      <c r="F113" s="36"/>
      <c r="G113" s="36"/>
      <c r="H113" s="36"/>
      <c r="I113" s="36"/>
      <c r="J113" s="36"/>
      <c r="K113" s="36"/>
      <c r="L113" s="36"/>
      <c r="M113" s="36"/>
      <c r="N113" s="36"/>
    </row>
    <row r="114" spans="1:14" ht="12.75">
      <c r="A114" s="36"/>
      <c r="B114" s="36"/>
      <c r="C114" s="36"/>
      <c r="D114" s="36"/>
      <c r="E114" s="36"/>
      <c r="F114" s="36"/>
      <c r="G114" s="36"/>
      <c r="H114" s="36"/>
      <c r="I114" s="36"/>
      <c r="J114" s="36"/>
      <c r="K114" s="36"/>
      <c r="L114" s="36"/>
      <c r="M114" s="36"/>
      <c r="N114" s="36"/>
    </row>
    <row r="115" spans="1:14" ht="12.75">
      <c r="A115" s="36"/>
      <c r="B115" s="36"/>
      <c r="C115" s="36"/>
      <c r="D115" s="36"/>
      <c r="E115" s="36"/>
      <c r="F115" s="36"/>
      <c r="G115" s="36"/>
      <c r="H115" s="36"/>
      <c r="I115" s="36"/>
      <c r="J115" s="36"/>
      <c r="K115" s="36"/>
      <c r="L115" s="36"/>
      <c r="M115" s="36"/>
      <c r="N115" s="36"/>
    </row>
    <row r="116" spans="1:14" ht="12.75">
      <c r="A116" s="36"/>
      <c r="B116" s="36"/>
      <c r="C116" s="36"/>
      <c r="D116" s="36"/>
      <c r="E116" s="36"/>
      <c r="F116" s="36"/>
      <c r="G116" s="36"/>
      <c r="H116" s="36"/>
      <c r="I116" s="36"/>
      <c r="J116" s="36"/>
      <c r="K116" s="36"/>
      <c r="L116" s="36"/>
      <c r="M116" s="36"/>
      <c r="N116" s="36"/>
    </row>
    <row r="117" spans="1:14" ht="12.75">
      <c r="A117" s="36"/>
      <c r="B117" s="36"/>
      <c r="C117" s="36"/>
      <c r="D117" s="36"/>
      <c r="E117" s="36"/>
      <c r="F117" s="36"/>
      <c r="G117" s="36"/>
      <c r="H117" s="36"/>
      <c r="I117" s="36"/>
      <c r="J117" s="36"/>
      <c r="K117" s="36"/>
      <c r="L117" s="36"/>
      <c r="M117" s="36"/>
      <c r="N117" s="36"/>
    </row>
    <row r="118" spans="1:14" ht="12.75">
      <c r="A118" s="36"/>
      <c r="B118" s="36"/>
      <c r="C118" s="36"/>
      <c r="D118" s="36"/>
      <c r="E118" s="36"/>
      <c r="F118" s="36"/>
      <c r="G118" s="36"/>
      <c r="H118" s="36"/>
      <c r="I118" s="36"/>
      <c r="J118" s="36"/>
      <c r="K118" s="36"/>
      <c r="L118" s="36"/>
      <c r="M118" s="36"/>
      <c r="N118" s="36"/>
    </row>
    <row r="119" spans="1:14" ht="12.75">
      <c r="A119" s="36"/>
      <c r="B119" s="36"/>
      <c r="C119" s="36"/>
      <c r="D119" s="36"/>
      <c r="E119" s="36"/>
      <c r="F119" s="36"/>
      <c r="G119" s="36"/>
      <c r="H119" s="36"/>
      <c r="I119" s="36"/>
      <c r="J119" s="36"/>
      <c r="K119" s="36"/>
      <c r="L119" s="36"/>
      <c r="M119" s="36"/>
      <c r="N119" s="36"/>
    </row>
    <row r="120" spans="1:14" ht="12.75">
      <c r="A120" s="36"/>
      <c r="B120" s="36"/>
      <c r="C120" s="36"/>
      <c r="D120" s="36"/>
      <c r="E120" s="36"/>
      <c r="F120" s="36"/>
      <c r="G120" s="36"/>
      <c r="H120" s="36"/>
      <c r="I120" s="36"/>
      <c r="J120" s="36"/>
      <c r="K120" s="36"/>
      <c r="L120" s="36"/>
      <c r="M120" s="36"/>
      <c r="N120" s="36"/>
    </row>
    <row r="121" spans="1:14" ht="12.75">
      <c r="A121" s="36"/>
      <c r="B121" s="36"/>
      <c r="C121" s="36"/>
      <c r="D121" s="36"/>
      <c r="E121" s="36"/>
      <c r="F121" s="36"/>
      <c r="G121" s="36"/>
      <c r="H121" s="36"/>
      <c r="I121" s="36"/>
      <c r="J121" s="36"/>
      <c r="K121" s="36"/>
      <c r="L121" s="36"/>
      <c r="M121" s="36"/>
      <c r="N121" s="36"/>
    </row>
    <row r="122" spans="1:14" ht="12.75">
      <c r="A122" s="36"/>
      <c r="B122" s="36"/>
      <c r="C122" s="36"/>
      <c r="D122" s="36"/>
      <c r="E122" s="36"/>
      <c r="F122" s="36"/>
      <c r="G122" s="36"/>
      <c r="H122" s="36"/>
      <c r="I122" s="36"/>
      <c r="J122" s="36"/>
      <c r="K122" s="36"/>
      <c r="L122" s="36"/>
      <c r="M122" s="36"/>
      <c r="N122" s="36"/>
    </row>
    <row r="123" spans="1:14" ht="12.75">
      <c r="A123" s="36"/>
      <c r="B123" s="36"/>
      <c r="C123" s="36"/>
      <c r="D123" s="36"/>
      <c r="E123" s="36"/>
      <c r="F123" s="36"/>
      <c r="G123" s="36"/>
      <c r="H123" s="36"/>
      <c r="I123" s="36"/>
      <c r="J123" s="36"/>
      <c r="K123" s="36"/>
      <c r="L123" s="36"/>
      <c r="M123" s="36"/>
      <c r="N123" s="36"/>
    </row>
    <row r="124" spans="1:14" ht="12.75">
      <c r="A124" s="36"/>
      <c r="B124" s="36"/>
      <c r="C124" s="36"/>
      <c r="D124" s="36"/>
      <c r="E124" s="36"/>
      <c r="F124" s="36"/>
      <c r="G124" s="36"/>
      <c r="H124" s="36"/>
      <c r="I124" s="36"/>
      <c r="J124" s="36"/>
      <c r="K124" s="36"/>
      <c r="L124" s="36"/>
      <c r="M124" s="36"/>
      <c r="N124" s="36"/>
    </row>
    <row r="125" spans="1:14" ht="12.75">
      <c r="A125" s="36"/>
      <c r="B125" s="36"/>
      <c r="C125" s="36"/>
      <c r="D125" s="36"/>
      <c r="E125" s="36"/>
      <c r="F125" s="36"/>
      <c r="G125" s="36"/>
      <c r="H125" s="36"/>
      <c r="I125" s="36"/>
      <c r="J125" s="36"/>
      <c r="K125" s="36"/>
      <c r="L125" s="36"/>
      <c r="M125" s="36"/>
      <c r="N125" s="36"/>
    </row>
    <row r="126" spans="1:14" ht="12.75">
      <c r="A126" s="36"/>
      <c r="B126" s="36"/>
      <c r="C126" s="36"/>
      <c r="D126" s="36"/>
      <c r="E126" s="36"/>
      <c r="F126" s="36"/>
      <c r="G126" s="36"/>
      <c r="H126" s="36"/>
      <c r="I126" s="36"/>
      <c r="J126" s="36"/>
      <c r="K126" s="36"/>
      <c r="L126" s="36"/>
      <c r="M126" s="36"/>
      <c r="N126" s="36"/>
    </row>
    <row r="127" spans="1:14" ht="12.75">
      <c r="A127" s="36"/>
      <c r="B127" s="36"/>
      <c r="C127" s="36"/>
      <c r="D127" s="36"/>
      <c r="E127" s="36"/>
      <c r="F127" s="36"/>
      <c r="G127" s="36"/>
      <c r="H127" s="36"/>
      <c r="I127" s="36"/>
      <c r="J127" s="36"/>
      <c r="K127" s="36"/>
      <c r="L127" s="36"/>
      <c r="M127" s="36"/>
      <c r="N127" s="36"/>
    </row>
    <row r="128" spans="1:14" ht="12.75">
      <c r="A128" s="36"/>
      <c r="B128" s="36"/>
      <c r="C128" s="36"/>
      <c r="D128" s="36"/>
      <c r="E128" s="36"/>
      <c r="F128" s="36"/>
      <c r="G128" s="36"/>
      <c r="H128" s="36"/>
      <c r="I128" s="36"/>
      <c r="J128" s="36"/>
      <c r="K128" s="36"/>
      <c r="L128" s="36"/>
      <c r="M128" s="36"/>
      <c r="N128" s="36"/>
    </row>
    <row r="129" spans="1:14" ht="12.75">
      <c r="A129" s="36"/>
      <c r="B129" s="36"/>
      <c r="C129" s="36"/>
      <c r="D129" s="36"/>
      <c r="E129" s="36"/>
      <c r="F129" s="36"/>
      <c r="G129" s="36"/>
      <c r="H129" s="36"/>
      <c r="I129" s="36"/>
      <c r="J129" s="36"/>
      <c r="K129" s="36"/>
      <c r="L129" s="36"/>
      <c r="M129" s="36"/>
      <c r="N129" s="36"/>
    </row>
    <row r="130" spans="1:14" ht="12.75">
      <c r="A130" s="36"/>
      <c r="B130" s="36"/>
      <c r="C130" s="36"/>
      <c r="D130" s="36"/>
      <c r="E130" s="36"/>
      <c r="F130" s="36"/>
      <c r="G130" s="36"/>
      <c r="H130" s="36"/>
      <c r="I130" s="36"/>
      <c r="J130" s="36"/>
      <c r="K130" s="36"/>
      <c r="L130" s="36"/>
      <c r="M130" s="36"/>
      <c r="N130" s="36"/>
    </row>
    <row r="131" spans="1:14" ht="12.75">
      <c r="A131" s="36"/>
      <c r="B131" s="36"/>
      <c r="C131" s="36"/>
      <c r="D131" s="36"/>
      <c r="E131" s="36"/>
      <c r="F131" s="36"/>
      <c r="G131" s="36"/>
      <c r="H131" s="36"/>
      <c r="I131" s="36"/>
      <c r="J131" s="36"/>
      <c r="K131" s="36"/>
      <c r="L131" s="36"/>
      <c r="M131" s="36"/>
      <c r="N131" s="36"/>
    </row>
    <row r="132" spans="1:14" ht="12.75">
      <c r="A132" s="36"/>
      <c r="B132" s="36"/>
      <c r="C132" s="36"/>
      <c r="D132" s="36"/>
      <c r="E132" s="36"/>
      <c r="F132" s="36"/>
      <c r="G132" s="36"/>
      <c r="H132" s="36"/>
      <c r="I132" s="36"/>
      <c r="J132" s="36"/>
      <c r="K132" s="36"/>
      <c r="L132" s="36"/>
      <c r="M132" s="36"/>
      <c r="N132" s="36"/>
    </row>
    <row r="133" spans="1:14" ht="12.75">
      <c r="A133" s="36"/>
      <c r="B133" s="36"/>
      <c r="C133" s="36"/>
      <c r="D133" s="36"/>
      <c r="E133" s="36"/>
      <c r="F133" s="36"/>
      <c r="G133" s="36"/>
      <c r="H133" s="36"/>
      <c r="I133" s="36"/>
      <c r="J133" s="36"/>
      <c r="K133" s="36"/>
      <c r="L133" s="36"/>
      <c r="M133" s="36"/>
      <c r="N133" s="36"/>
    </row>
    <row r="134" spans="1:14" ht="12.75">
      <c r="A134" s="36"/>
      <c r="B134" s="36"/>
      <c r="C134" s="36"/>
      <c r="D134" s="36"/>
      <c r="E134" s="36"/>
      <c r="F134" s="36"/>
      <c r="G134" s="36"/>
      <c r="H134" s="36"/>
      <c r="I134" s="36"/>
      <c r="J134" s="36"/>
      <c r="K134" s="36"/>
      <c r="L134" s="36"/>
      <c r="M134" s="36"/>
      <c r="N134" s="36"/>
    </row>
    <row r="135" spans="1:14" ht="12.75">
      <c r="A135" s="36"/>
      <c r="B135" s="36"/>
      <c r="C135" s="36"/>
      <c r="D135" s="36"/>
      <c r="E135" s="36"/>
      <c r="F135" s="36"/>
      <c r="G135" s="36"/>
      <c r="H135" s="36"/>
      <c r="I135" s="36"/>
      <c r="J135" s="36"/>
      <c r="K135" s="36"/>
      <c r="L135" s="36"/>
      <c r="M135" s="36"/>
      <c r="N135" s="36"/>
    </row>
  </sheetData>
  <sheetProtection/>
  <mergeCells count="19">
    <mergeCell ref="A23:O23"/>
    <mergeCell ref="A25:O25"/>
    <mergeCell ref="A27:O27"/>
    <mergeCell ref="A29:O29"/>
    <mergeCell ref="A30:O30"/>
    <mergeCell ref="A31:O31"/>
    <mergeCell ref="A32:O32"/>
    <mergeCell ref="A13:F13"/>
    <mergeCell ref="A15:O15"/>
    <mergeCell ref="A17:O17"/>
    <mergeCell ref="A19:O19"/>
    <mergeCell ref="A28:O28"/>
    <mergeCell ref="A21:O21"/>
    <mergeCell ref="A38:O38"/>
    <mergeCell ref="A40:O40"/>
    <mergeCell ref="A33:O33"/>
    <mergeCell ref="A34:O34"/>
    <mergeCell ref="A35:O35"/>
    <mergeCell ref="A36:O36"/>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scale="5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42</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N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11.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43</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N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12.xml><?xml version="1.0" encoding="utf-8"?>
<worksheet xmlns="http://schemas.openxmlformats.org/spreadsheetml/2006/main" xmlns:r="http://schemas.openxmlformats.org/officeDocument/2006/relationships">
  <sheetPr>
    <pageSetUpPr fitToPage="1"/>
  </sheetPr>
  <dimension ref="A2:R169"/>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44</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IF($J$168=28,'DEPENSES MENSUELLES'!$E$16,IF($J$168=29,'DEPENSES MENSUELLES'!$F$16,IF($J$168=30,'DEPENSES MENSUELLES'!$G$16,IF($J$168=31,'DEPENSES MENSUELLES'!$H$16,"IMPOSSIBLE"))))</f>
        <v>5167.666666666667</v>
      </c>
      <c r="N7" s="80">
        <f>L7-M7</f>
        <v>-5167.666666666667</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IF($J$168=28,'DEPENSES MENSUELLES'!$E$16,IF($J$168=29,'DEPENSES MENSUELLES'!$F$16,IF($J$168=30,'DEPENSES MENSUELLES'!$G$16,IF($J$168=31,'DEPENSES MENSUELLES'!$H$16,"IMPOSSIBLE"))))</f>
        <v>5167.666666666667</v>
      </c>
      <c r="N12" s="80">
        <f>L12-M12</f>
        <v>-5167.666666666667</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IF($J$168=28,'DEPENSES MENSUELLES'!$E$16,IF($J$168=29,'DEPENSES MENSUELLES'!$F$16,IF($J$168=30,'DEPENSES MENSUELLES'!$G$16,IF($J$168=31,'DEPENSES MENSUELLES'!$H$16,"IMPOSSIBLE"))))</f>
        <v>5167.666666666667</v>
      </c>
      <c r="N17" s="80">
        <f>L17-M17</f>
        <v>-5167.666666666667</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IF($J$168=28,'DEPENSES MENSUELLES'!$E$16,IF($J$168=29,'DEPENSES MENSUELLES'!$F$16,IF($J$168=30,'DEPENSES MENSUELLES'!$G$16,IF($J$168=31,'DEPENSES MENSUELLES'!$H$16,"IMPOSSIBLE"))))</f>
        <v>5167.666666666667</v>
      </c>
      <c r="N22" s="80">
        <f>L22-M22</f>
        <v>-5167.666666666667</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IF($J$168=28,'DEPENSES MENSUELLES'!$E$16,IF($J$168=29,'DEPENSES MENSUELLES'!$F$16,IF($J$168=30,'DEPENSES MENSUELLES'!$G$16,IF($J$168=31,'DEPENSES MENSUELLES'!$H$16,"IMPOSSIBLE"))))</f>
        <v>5167.666666666667</v>
      </c>
      <c r="N27" s="80">
        <f>L27-M27</f>
        <v>-5167.666666666667</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IF($J$168=28,'DEPENSES MENSUELLES'!$E$16,IF($J$168=29,'DEPENSES MENSUELLES'!$F$16,IF($J$168=30,'DEPENSES MENSUELLES'!$G$16,IF($J$168=31,'DEPENSES MENSUELLES'!$H$16,"IMPOSSIBLE"))))</f>
        <v>5167.666666666667</v>
      </c>
      <c r="N32" s="80">
        <f>L32-M32</f>
        <v>-5167.666666666667</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IF($J$168=28,'DEPENSES MENSUELLES'!$E$16,IF($J$168=29,'DEPENSES MENSUELLES'!$F$16,IF($J$168=30,'DEPENSES MENSUELLES'!$G$16,IF($J$168=31,'DEPENSES MENSUELLES'!$H$16,"IMPOSSIBLE"))))</f>
        <v>5167.666666666667</v>
      </c>
      <c r="N37" s="80">
        <f>L37-M37</f>
        <v>-5167.666666666667</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IF($J$168=28,'DEPENSES MENSUELLES'!$E$16,IF($J$168=29,'DEPENSES MENSUELLES'!$F$16,IF($J$168=30,'DEPENSES MENSUELLES'!$G$16,IF($J$168=31,'DEPENSES MENSUELLES'!$H$16,"IMPOSSIBLE"))))</f>
        <v>5167.666666666667</v>
      </c>
      <c r="N42" s="80">
        <f>L42-M42</f>
        <v>-5167.666666666667</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IF($J$168=28,'DEPENSES MENSUELLES'!$E$16,IF($J$168=29,'DEPENSES MENSUELLES'!$F$16,IF($J$168=30,'DEPENSES MENSUELLES'!$G$16,IF($J$168=31,'DEPENSES MENSUELLES'!$H$16,"IMPOSSIBLE"))))</f>
        <v>5167.666666666667</v>
      </c>
      <c r="N47" s="80">
        <f>L47-M47</f>
        <v>-5167.666666666667</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IF($J$168=28,'DEPENSES MENSUELLES'!$E$16,IF($J$168=29,'DEPENSES MENSUELLES'!$F$16,IF($J$168=30,'DEPENSES MENSUELLES'!$G$16,IF($J$168=31,'DEPENSES MENSUELLES'!$H$16,"IMPOSSIBLE"))))</f>
        <v>5167.666666666667</v>
      </c>
      <c r="N52" s="80">
        <f>L52-M52</f>
        <v>-5167.666666666667</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IF($J$168=28,'DEPENSES MENSUELLES'!$E$16,IF($J$168=29,'DEPENSES MENSUELLES'!$F$16,IF($J$168=30,'DEPENSES MENSUELLES'!$G$16,IF($J$168=31,'DEPENSES MENSUELLES'!$H$16,"IMPOSSIBLE"))))</f>
        <v>5167.666666666667</v>
      </c>
      <c r="N57" s="80">
        <f>L57-M57</f>
        <v>-5167.666666666667</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IF($J$168=28,'DEPENSES MENSUELLES'!$E$16,IF($J$168=29,'DEPENSES MENSUELLES'!$F$16,IF($J$168=30,'DEPENSES MENSUELLES'!$G$16,IF($J$168=31,'DEPENSES MENSUELLES'!$H$16,"IMPOSSIBLE"))))</f>
        <v>5167.666666666667</v>
      </c>
      <c r="N62" s="80">
        <f>L62-M62</f>
        <v>-5167.666666666667</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IF($J$168=28,'DEPENSES MENSUELLES'!$E$16,IF($J$168=29,'DEPENSES MENSUELLES'!$F$16,IF($J$168=30,'DEPENSES MENSUELLES'!$G$16,IF($J$168=31,'DEPENSES MENSUELLES'!$H$16,"IMPOSSIBLE"))))</f>
        <v>5167.666666666667</v>
      </c>
      <c r="N67" s="80">
        <f>L67-M67</f>
        <v>-5167.666666666667</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IF($J$168=28,'DEPENSES MENSUELLES'!$E$16,IF($J$168=29,'DEPENSES MENSUELLES'!$F$16,IF($J$168=30,'DEPENSES MENSUELLES'!$G$16,IF($J$168=31,'DEPENSES MENSUELLES'!$H$16,"IMPOSSIBLE"))))</f>
        <v>5167.666666666667</v>
      </c>
      <c r="N72" s="80">
        <f>L72-M72</f>
        <v>-5167.666666666667</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IF($J$168=28,'DEPENSES MENSUELLES'!$E$16,IF($J$168=29,'DEPENSES MENSUELLES'!$F$16,IF($J$168=30,'DEPENSES MENSUELLES'!$G$16,IF($J$168=31,'DEPENSES MENSUELLES'!$H$16,"IMPOSSIBLE"))))</f>
        <v>5167.666666666667</v>
      </c>
      <c r="N77" s="80">
        <f>L77-M77</f>
        <v>-5167.666666666667</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IF($J$168=28,'DEPENSES MENSUELLES'!$E$16,IF($J$168=29,'DEPENSES MENSUELLES'!$F$16,IF($J$168=30,'DEPENSES MENSUELLES'!$G$16,IF($J$168=31,'DEPENSES MENSUELLES'!$H$16,"IMPOSSIBLE"))))</f>
        <v>5167.666666666667</v>
      </c>
      <c r="N82" s="80">
        <f>L82-M82</f>
        <v>-5167.666666666667</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IF($J$168=28,'DEPENSES MENSUELLES'!$E$16,IF($J$168=29,'DEPENSES MENSUELLES'!$F$16,IF($J$168=30,'DEPENSES MENSUELLES'!$G$16,IF($J$168=31,'DEPENSES MENSUELLES'!$H$16,"IMPOSSIBLE"))))</f>
        <v>5167.666666666667</v>
      </c>
      <c r="N87" s="80">
        <f>L87-M87</f>
        <v>-5167.666666666667</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IF($J$168=28,'DEPENSES MENSUELLES'!$E$16,IF($J$168=29,'DEPENSES MENSUELLES'!$F$16,IF($J$168=30,'DEPENSES MENSUELLES'!$G$16,IF($J$168=31,'DEPENSES MENSUELLES'!$H$16,"IMPOSSIBLE"))))</f>
        <v>5167.666666666667</v>
      </c>
      <c r="N92" s="80">
        <f>L92-M92</f>
        <v>-5167.666666666667</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IF($J$168=28,'DEPENSES MENSUELLES'!$E$16,IF($J$168=29,'DEPENSES MENSUELLES'!$F$16,IF($J$168=30,'DEPENSES MENSUELLES'!$G$16,IF($J$168=31,'DEPENSES MENSUELLES'!$H$16,"IMPOSSIBLE"))))</f>
        <v>5167.666666666667</v>
      </c>
      <c r="N97" s="80">
        <f>L97-M97</f>
        <v>-5167.666666666667</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IF($J$168=28,'DEPENSES MENSUELLES'!$E$16,IF($J$168=29,'DEPENSES MENSUELLES'!$F$16,IF($J$168=30,'DEPENSES MENSUELLES'!$G$16,IF($J$168=31,'DEPENSES MENSUELLES'!$H$16,"IMPOSSIBLE"))))</f>
        <v>5167.666666666667</v>
      </c>
      <c r="N102" s="80">
        <f>L102-M102</f>
        <v>-5167.666666666667</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IF($J$168=28,'DEPENSES MENSUELLES'!$E$16,IF($J$168=29,'DEPENSES MENSUELLES'!$F$16,IF($J$168=30,'DEPENSES MENSUELLES'!$G$16,IF($J$168=31,'DEPENSES MENSUELLES'!$H$16,"IMPOSSIBLE"))))</f>
        <v>5167.666666666667</v>
      </c>
      <c r="N107" s="80">
        <f>L107-M107</f>
        <v>-5167.666666666667</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IF($J$168=28,'DEPENSES MENSUELLES'!$E$16,IF($J$168=29,'DEPENSES MENSUELLES'!$F$16,IF($J$168=30,'DEPENSES MENSUELLES'!$G$16,IF($J$168=31,'DEPENSES MENSUELLES'!$H$16,"IMPOSSIBLE"))))</f>
        <v>5167.666666666667</v>
      </c>
      <c r="N112" s="80">
        <f>L112-M112</f>
        <v>-5167.666666666667</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IF($J$168=28,'DEPENSES MENSUELLES'!$E$16,IF($J$168=29,'DEPENSES MENSUELLES'!$F$16,IF($J$168=30,'DEPENSES MENSUELLES'!$G$16,IF($J$168=31,'DEPENSES MENSUELLES'!$H$16,"IMPOSSIBLE"))))</f>
        <v>5167.666666666667</v>
      </c>
      <c r="N117" s="80">
        <f>L117-M117</f>
        <v>-5167.666666666667</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IF($J$168=28,'DEPENSES MENSUELLES'!$E$16,IF($J$168=29,'DEPENSES MENSUELLES'!$F$16,IF($J$168=30,'DEPENSES MENSUELLES'!$G$16,IF($J$168=31,'DEPENSES MENSUELLES'!$H$16,"IMPOSSIBLE"))))</f>
        <v>5167.666666666667</v>
      </c>
      <c r="N122" s="80">
        <f>L122-M122</f>
        <v>-5167.666666666667</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IF($J$168=28,'DEPENSES MENSUELLES'!$E$16,IF($J$168=29,'DEPENSES MENSUELLES'!$F$16,IF($J$168=30,'DEPENSES MENSUELLES'!$G$16,IF($J$168=31,'DEPENSES MENSUELLES'!$H$16,"IMPOSSIBLE"))))</f>
        <v>5167.666666666667</v>
      </c>
      <c r="N127" s="80">
        <f>L127-M127</f>
        <v>-5167.666666666667</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IF($J$168=28,'DEPENSES MENSUELLES'!$E$16,IF($J$168=29,'DEPENSES MENSUELLES'!$F$16,IF($J$168=30,'DEPENSES MENSUELLES'!$G$16,IF($J$168=31,'DEPENSES MENSUELLES'!$H$16,"IMPOSSIBLE"))))</f>
        <v>5167.666666666667</v>
      </c>
      <c r="N132" s="80">
        <f>L132-M132</f>
        <v>-5167.666666666667</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56">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IF($J$168=28,'DEPENSES MENSUELLES'!$E$16,IF($J$168=29,'DEPENSES MENSUELLES'!$F$16,IF($J$168=30,'DEPENSES MENSUELLES'!$G$16,IF($J$168=31,'DEPENSES MENSUELLES'!$H$16,"IMPOSSIBLE"))))</f>
        <v>5167.666666666667</v>
      </c>
      <c r="N137" s="80">
        <f>L137-M137</f>
        <v>-5167.666666666667</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IF($J$168=28,'DEPENSES MENSUELLES'!$E$16,IF($J$168=29,'DEPENSES MENSUELLES'!$F$16,IF($J$168=30,'DEPENSES MENSUELLES'!$G$16,IF($J$168=31,'DEPENSES MENSUELLES'!$H$16,"IMPOSSIBLE"))))</f>
        <v>5167.666666666667</v>
      </c>
      <c r="N142" s="80">
        <f>L142-M142</f>
        <v>-5167.666666666667</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56">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IF($J$168=28,'DEPENSES MENSUELLES'!$E$16,IF($J$168=29,'DEPENSES MENSUELLES'!$F$16,IF($J$168=30,'DEPENSES MENSUELLES'!$G$16,IF($J$168=31,'DEPENSES MENSUELLES'!$H$16,"IMPOSSIBLE"))))</f>
        <v>5167.666666666667</v>
      </c>
      <c r="N147" s="80">
        <f>L147-M147</f>
        <v>-5167.666666666667</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IF($J$168=28,'DEPENSES MENSUELLES'!$E$16,IF($J$168=29,'DEPENSES MENSUELLES'!$F$16,IF($J$168=30,'DEPENSES MENSUELLES'!$G$16,IF($J$168=31,'DEPENSES MENSUELLES'!$H$16,"IMPOSSIBLE"))))</f>
        <v>5167.666666666667</v>
      </c>
      <c r="N152" s="80">
        <f>L152-M152</f>
        <v>-5167.666666666667</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7:14" ht="16.5" thickBot="1">
      <c r="G157" s="21"/>
      <c r="H157" s="22">
        <f>SUM(H7:H156)</f>
        <v>0</v>
      </c>
      <c r="I157" s="23">
        <f>SUM(I7:I156)</f>
        <v>0</v>
      </c>
      <c r="J157" s="23">
        <f>SUM(J7:J156)</f>
        <v>0</v>
      </c>
      <c r="K157" s="81">
        <f>SUM(L7:L156)</f>
        <v>0</v>
      </c>
      <c r="L157" s="81"/>
      <c r="M157" s="23">
        <f>SUM(M7:M156)</f>
        <v>155030</v>
      </c>
      <c r="N157" s="24">
        <f>SUM(N7:N156)</f>
        <v>-155030</v>
      </c>
    </row>
    <row r="159" ht="13.5" thickBot="1">
      <c r="K159" s="10"/>
    </row>
    <row r="160" spans="9:18" ht="12.75">
      <c r="I160" s="11" t="s">
        <v>30</v>
      </c>
      <c r="J160" s="34">
        <v>10</v>
      </c>
      <c r="K160" s="87" t="s">
        <v>67</v>
      </c>
      <c r="L160" s="88"/>
      <c r="M160" s="88"/>
      <c r="N160" s="88"/>
      <c r="O160" s="88"/>
      <c r="P160" s="88"/>
      <c r="Q160" s="88"/>
      <c r="R160" s="88"/>
    </row>
    <row r="161" spans="9:10" ht="12.75">
      <c r="I161" s="3" t="s">
        <v>31</v>
      </c>
      <c r="J161" s="25">
        <f>I157</f>
        <v>0</v>
      </c>
    </row>
    <row r="162" spans="9:10" ht="12.75">
      <c r="I162" s="3" t="s">
        <v>32</v>
      </c>
      <c r="J162" s="25">
        <f>J157</f>
        <v>0</v>
      </c>
    </row>
    <row r="163" spans="9:10" ht="12.75">
      <c r="I163" s="3" t="s">
        <v>33</v>
      </c>
      <c r="J163" s="25">
        <f>K157</f>
        <v>0</v>
      </c>
    </row>
    <row r="164" spans="9:10" ht="12.75">
      <c r="I164" s="3" t="s">
        <v>36</v>
      </c>
      <c r="J164" s="25">
        <f>J163/J160</f>
        <v>0</v>
      </c>
    </row>
    <row r="165" spans="9:10" ht="12.75">
      <c r="I165" s="3" t="s">
        <v>37</v>
      </c>
      <c r="J165" s="25">
        <f>J163/J168</f>
        <v>0</v>
      </c>
    </row>
    <row r="166" spans="9:10" ht="13.5" thickBot="1">
      <c r="I166" s="6" t="s">
        <v>34</v>
      </c>
      <c r="J166" s="26">
        <f>N157/J168</f>
        <v>-5167.666666666667</v>
      </c>
    </row>
    <row r="167" ht="13.5" thickBot="1"/>
    <row r="168" spans="9:10" ht="12.75">
      <c r="I168" s="83" t="s">
        <v>35</v>
      </c>
      <c r="J168" s="85">
        <v>30</v>
      </c>
    </row>
    <row r="169" spans="9:10" ht="13.5" thickBot="1">
      <c r="I169" s="84"/>
      <c r="J169" s="86"/>
    </row>
  </sheetData>
  <sheetProtection/>
  <autoFilter ref="A6:N6"/>
  <mergeCells count="156">
    <mergeCell ref="A12:A16"/>
    <mergeCell ref="H12:H16"/>
    <mergeCell ref="L12:L16"/>
    <mergeCell ref="M12:M16"/>
    <mergeCell ref="A5:N5"/>
    <mergeCell ref="A7:A11"/>
    <mergeCell ref="H7:H11"/>
    <mergeCell ref="L7:L11"/>
    <mergeCell ref="M7:M11"/>
    <mergeCell ref="N7:N11"/>
    <mergeCell ref="A22:A26"/>
    <mergeCell ref="H22:H26"/>
    <mergeCell ref="L22:L26"/>
    <mergeCell ref="M22:M26"/>
    <mergeCell ref="N12:N16"/>
    <mergeCell ref="A17:A21"/>
    <mergeCell ref="H17:H21"/>
    <mergeCell ref="L17:L21"/>
    <mergeCell ref="M17:M21"/>
    <mergeCell ref="N17:N21"/>
    <mergeCell ref="A32:A36"/>
    <mergeCell ref="H32:H36"/>
    <mergeCell ref="L32:L36"/>
    <mergeCell ref="M32:M36"/>
    <mergeCell ref="N22:N26"/>
    <mergeCell ref="A27:A31"/>
    <mergeCell ref="H27:H31"/>
    <mergeCell ref="L27:L31"/>
    <mergeCell ref="M27:M31"/>
    <mergeCell ref="N27:N31"/>
    <mergeCell ref="A42:A46"/>
    <mergeCell ref="H42:H46"/>
    <mergeCell ref="L42:L46"/>
    <mergeCell ref="M42:M46"/>
    <mergeCell ref="N32:N36"/>
    <mergeCell ref="A37:A41"/>
    <mergeCell ref="H37:H41"/>
    <mergeCell ref="L37:L41"/>
    <mergeCell ref="M37:M41"/>
    <mergeCell ref="N37:N41"/>
    <mergeCell ref="A52:A56"/>
    <mergeCell ref="H52:H56"/>
    <mergeCell ref="L52:L56"/>
    <mergeCell ref="M52:M56"/>
    <mergeCell ref="N42:N46"/>
    <mergeCell ref="A47:A51"/>
    <mergeCell ref="H47:H51"/>
    <mergeCell ref="L47:L51"/>
    <mergeCell ref="M47:M51"/>
    <mergeCell ref="N47:N51"/>
    <mergeCell ref="A62:A66"/>
    <mergeCell ref="H62:H66"/>
    <mergeCell ref="L62:L66"/>
    <mergeCell ref="M62:M66"/>
    <mergeCell ref="N52:N56"/>
    <mergeCell ref="A57:A61"/>
    <mergeCell ref="H57:H61"/>
    <mergeCell ref="L57:L61"/>
    <mergeCell ref="M57:M61"/>
    <mergeCell ref="N57:N61"/>
    <mergeCell ref="A72:A76"/>
    <mergeCell ref="H72:H76"/>
    <mergeCell ref="L72:L76"/>
    <mergeCell ref="M72:M76"/>
    <mergeCell ref="N62:N66"/>
    <mergeCell ref="A67:A71"/>
    <mergeCell ref="H67:H71"/>
    <mergeCell ref="L67:L71"/>
    <mergeCell ref="M67:M71"/>
    <mergeCell ref="N67:N71"/>
    <mergeCell ref="A82:A86"/>
    <mergeCell ref="H82:H86"/>
    <mergeCell ref="L82:L86"/>
    <mergeCell ref="M82:M86"/>
    <mergeCell ref="N72:N76"/>
    <mergeCell ref="A77:A81"/>
    <mergeCell ref="H77:H81"/>
    <mergeCell ref="L77:L81"/>
    <mergeCell ref="M77:M81"/>
    <mergeCell ref="N77:N81"/>
    <mergeCell ref="A92:A96"/>
    <mergeCell ref="H92:H96"/>
    <mergeCell ref="L92:L96"/>
    <mergeCell ref="M92:M96"/>
    <mergeCell ref="N82:N86"/>
    <mergeCell ref="A87:A91"/>
    <mergeCell ref="H87:H91"/>
    <mergeCell ref="L87:L91"/>
    <mergeCell ref="M87:M91"/>
    <mergeCell ref="N87:N91"/>
    <mergeCell ref="A102:A106"/>
    <mergeCell ref="H102:H106"/>
    <mergeCell ref="L102:L106"/>
    <mergeCell ref="M102:M106"/>
    <mergeCell ref="N92:N96"/>
    <mergeCell ref="A97:A101"/>
    <mergeCell ref="H97:H101"/>
    <mergeCell ref="L97:L101"/>
    <mergeCell ref="M97:M101"/>
    <mergeCell ref="N97:N101"/>
    <mergeCell ref="A112:A116"/>
    <mergeCell ref="H112:H116"/>
    <mergeCell ref="L112:L116"/>
    <mergeCell ref="M112:M116"/>
    <mergeCell ref="N102:N106"/>
    <mergeCell ref="A107:A111"/>
    <mergeCell ref="H107:H111"/>
    <mergeCell ref="L107:L111"/>
    <mergeCell ref="M107:M111"/>
    <mergeCell ref="N107:N111"/>
    <mergeCell ref="A122:A126"/>
    <mergeCell ref="H122:H126"/>
    <mergeCell ref="L122:L126"/>
    <mergeCell ref="M122:M126"/>
    <mergeCell ref="N112:N116"/>
    <mergeCell ref="A117:A121"/>
    <mergeCell ref="H117:H121"/>
    <mergeCell ref="L117:L121"/>
    <mergeCell ref="M117:M121"/>
    <mergeCell ref="N117:N121"/>
    <mergeCell ref="A132:A136"/>
    <mergeCell ref="H132:H136"/>
    <mergeCell ref="L132:L136"/>
    <mergeCell ref="M132:M136"/>
    <mergeCell ref="N122:N126"/>
    <mergeCell ref="A127:A131"/>
    <mergeCell ref="H127:H131"/>
    <mergeCell ref="L127:L131"/>
    <mergeCell ref="M127:M131"/>
    <mergeCell ref="N127:N131"/>
    <mergeCell ref="A142:A146"/>
    <mergeCell ref="H142:H146"/>
    <mergeCell ref="L142:L146"/>
    <mergeCell ref="M142:M146"/>
    <mergeCell ref="A137:A141"/>
    <mergeCell ref="H137:H141"/>
    <mergeCell ref="L137:L141"/>
    <mergeCell ref="M137:M141"/>
    <mergeCell ref="A152:A156"/>
    <mergeCell ref="H152:H156"/>
    <mergeCell ref="L152:L156"/>
    <mergeCell ref="M152:M156"/>
    <mergeCell ref="A147:A151"/>
    <mergeCell ref="H147:H151"/>
    <mergeCell ref="L147:L151"/>
    <mergeCell ref="M147:M151"/>
    <mergeCell ref="E2:I3"/>
    <mergeCell ref="N152:N156"/>
    <mergeCell ref="K157:L157"/>
    <mergeCell ref="I168:I169"/>
    <mergeCell ref="J168:J169"/>
    <mergeCell ref="K160:R160"/>
    <mergeCell ref="N142:N146"/>
    <mergeCell ref="N147:N151"/>
    <mergeCell ref="N132:N136"/>
    <mergeCell ref="N137:N141"/>
  </mergeCells>
  <conditionalFormatting sqref="J166">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56">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2" r:id="rId1"/>
</worksheet>
</file>

<file path=xl/worksheets/sheet13.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45</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N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14.xml><?xml version="1.0" encoding="utf-8"?>
<worksheet xmlns="http://schemas.openxmlformats.org/spreadsheetml/2006/main" xmlns:r="http://schemas.openxmlformats.org/officeDocument/2006/relationships">
  <sheetPr>
    <pageSetUpPr fitToPage="1"/>
  </sheetPr>
  <dimension ref="A2:R169"/>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46</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IF($J$168=28,'DEPENSES MENSUELLES'!$E$16,IF($J$168=29,'DEPENSES MENSUELLES'!$F$16,IF($J$168=30,'DEPENSES MENSUELLES'!$G$16,IF($J$168=31,'DEPENSES MENSUELLES'!$H$16,"IMPOSSIBLE"))))</f>
        <v>5167.666666666667</v>
      </c>
      <c r="N7" s="80">
        <f>L7-M7</f>
        <v>-5167.666666666667</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IF($J$168=28,'DEPENSES MENSUELLES'!$E$16,IF($J$168=29,'DEPENSES MENSUELLES'!$F$16,IF($J$168=30,'DEPENSES MENSUELLES'!$G$16,IF($J$168=31,'DEPENSES MENSUELLES'!$H$16,"IMPOSSIBLE"))))</f>
        <v>5167.666666666667</v>
      </c>
      <c r="N12" s="80">
        <f>L12-M12</f>
        <v>-5167.666666666667</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IF($J$168=28,'DEPENSES MENSUELLES'!$E$16,IF($J$168=29,'DEPENSES MENSUELLES'!$F$16,IF($J$168=30,'DEPENSES MENSUELLES'!$G$16,IF($J$168=31,'DEPENSES MENSUELLES'!$H$16,"IMPOSSIBLE"))))</f>
        <v>5167.666666666667</v>
      </c>
      <c r="N17" s="80">
        <f>L17-M17</f>
        <v>-5167.666666666667</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IF($J$168=28,'DEPENSES MENSUELLES'!$E$16,IF($J$168=29,'DEPENSES MENSUELLES'!$F$16,IF($J$168=30,'DEPENSES MENSUELLES'!$G$16,IF($J$168=31,'DEPENSES MENSUELLES'!$H$16,"IMPOSSIBLE"))))</f>
        <v>5167.666666666667</v>
      </c>
      <c r="N22" s="80">
        <f>L22-M22</f>
        <v>-5167.666666666667</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IF($J$168=28,'DEPENSES MENSUELLES'!$E$16,IF($J$168=29,'DEPENSES MENSUELLES'!$F$16,IF($J$168=30,'DEPENSES MENSUELLES'!$G$16,IF($J$168=31,'DEPENSES MENSUELLES'!$H$16,"IMPOSSIBLE"))))</f>
        <v>5167.666666666667</v>
      </c>
      <c r="N27" s="80">
        <f>L27-M27</f>
        <v>-5167.666666666667</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IF($J$168=28,'DEPENSES MENSUELLES'!$E$16,IF($J$168=29,'DEPENSES MENSUELLES'!$F$16,IF($J$168=30,'DEPENSES MENSUELLES'!$G$16,IF($J$168=31,'DEPENSES MENSUELLES'!$H$16,"IMPOSSIBLE"))))</f>
        <v>5167.666666666667</v>
      </c>
      <c r="N32" s="80">
        <f>L32-M32</f>
        <v>-5167.666666666667</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IF($J$168=28,'DEPENSES MENSUELLES'!$E$16,IF($J$168=29,'DEPENSES MENSUELLES'!$F$16,IF($J$168=30,'DEPENSES MENSUELLES'!$G$16,IF($J$168=31,'DEPENSES MENSUELLES'!$H$16,"IMPOSSIBLE"))))</f>
        <v>5167.666666666667</v>
      </c>
      <c r="N37" s="80">
        <f>L37-M37</f>
        <v>-5167.666666666667</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IF($J$168=28,'DEPENSES MENSUELLES'!$E$16,IF($J$168=29,'DEPENSES MENSUELLES'!$F$16,IF($J$168=30,'DEPENSES MENSUELLES'!$G$16,IF($J$168=31,'DEPENSES MENSUELLES'!$H$16,"IMPOSSIBLE"))))</f>
        <v>5167.666666666667</v>
      </c>
      <c r="N42" s="80">
        <f>L42-M42</f>
        <v>-5167.666666666667</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IF($J$168=28,'DEPENSES MENSUELLES'!$E$16,IF($J$168=29,'DEPENSES MENSUELLES'!$F$16,IF($J$168=30,'DEPENSES MENSUELLES'!$G$16,IF($J$168=31,'DEPENSES MENSUELLES'!$H$16,"IMPOSSIBLE"))))</f>
        <v>5167.666666666667</v>
      </c>
      <c r="N47" s="80">
        <f>L47-M47</f>
        <v>-5167.666666666667</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IF($J$168=28,'DEPENSES MENSUELLES'!$E$16,IF($J$168=29,'DEPENSES MENSUELLES'!$F$16,IF($J$168=30,'DEPENSES MENSUELLES'!$G$16,IF($J$168=31,'DEPENSES MENSUELLES'!$H$16,"IMPOSSIBLE"))))</f>
        <v>5167.666666666667</v>
      </c>
      <c r="N52" s="80">
        <f>L52-M52</f>
        <v>-5167.666666666667</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IF($J$168=28,'DEPENSES MENSUELLES'!$E$16,IF($J$168=29,'DEPENSES MENSUELLES'!$F$16,IF($J$168=30,'DEPENSES MENSUELLES'!$G$16,IF($J$168=31,'DEPENSES MENSUELLES'!$H$16,"IMPOSSIBLE"))))</f>
        <v>5167.666666666667</v>
      </c>
      <c r="N57" s="80">
        <f>L57-M57</f>
        <v>-5167.666666666667</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IF($J$168=28,'DEPENSES MENSUELLES'!$E$16,IF($J$168=29,'DEPENSES MENSUELLES'!$F$16,IF($J$168=30,'DEPENSES MENSUELLES'!$G$16,IF($J$168=31,'DEPENSES MENSUELLES'!$H$16,"IMPOSSIBLE"))))</f>
        <v>5167.666666666667</v>
      </c>
      <c r="N62" s="80">
        <f>L62-M62</f>
        <v>-5167.666666666667</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IF($J$168=28,'DEPENSES MENSUELLES'!$E$16,IF($J$168=29,'DEPENSES MENSUELLES'!$F$16,IF($J$168=30,'DEPENSES MENSUELLES'!$G$16,IF($J$168=31,'DEPENSES MENSUELLES'!$H$16,"IMPOSSIBLE"))))</f>
        <v>5167.666666666667</v>
      </c>
      <c r="N67" s="80">
        <f>L67-M67</f>
        <v>-5167.666666666667</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IF($J$168=28,'DEPENSES MENSUELLES'!$E$16,IF($J$168=29,'DEPENSES MENSUELLES'!$F$16,IF($J$168=30,'DEPENSES MENSUELLES'!$G$16,IF($J$168=31,'DEPENSES MENSUELLES'!$H$16,"IMPOSSIBLE"))))</f>
        <v>5167.666666666667</v>
      </c>
      <c r="N72" s="80">
        <f>L72-M72</f>
        <v>-5167.666666666667</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IF($J$168=28,'DEPENSES MENSUELLES'!$E$16,IF($J$168=29,'DEPENSES MENSUELLES'!$F$16,IF($J$168=30,'DEPENSES MENSUELLES'!$G$16,IF($J$168=31,'DEPENSES MENSUELLES'!$H$16,"IMPOSSIBLE"))))</f>
        <v>5167.666666666667</v>
      </c>
      <c r="N77" s="80">
        <f>L77-M77</f>
        <v>-5167.666666666667</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IF($J$168=28,'DEPENSES MENSUELLES'!$E$16,IF($J$168=29,'DEPENSES MENSUELLES'!$F$16,IF($J$168=30,'DEPENSES MENSUELLES'!$G$16,IF($J$168=31,'DEPENSES MENSUELLES'!$H$16,"IMPOSSIBLE"))))</f>
        <v>5167.666666666667</v>
      </c>
      <c r="N82" s="80">
        <f>L82-M82</f>
        <v>-5167.666666666667</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IF($J$168=28,'DEPENSES MENSUELLES'!$E$16,IF($J$168=29,'DEPENSES MENSUELLES'!$F$16,IF($J$168=30,'DEPENSES MENSUELLES'!$G$16,IF($J$168=31,'DEPENSES MENSUELLES'!$H$16,"IMPOSSIBLE"))))</f>
        <v>5167.666666666667</v>
      </c>
      <c r="N87" s="80">
        <f>L87-M87</f>
        <v>-5167.666666666667</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IF($J$168=28,'DEPENSES MENSUELLES'!$E$16,IF($J$168=29,'DEPENSES MENSUELLES'!$F$16,IF($J$168=30,'DEPENSES MENSUELLES'!$G$16,IF($J$168=31,'DEPENSES MENSUELLES'!$H$16,"IMPOSSIBLE"))))</f>
        <v>5167.666666666667</v>
      </c>
      <c r="N92" s="80">
        <f>L92-M92</f>
        <v>-5167.666666666667</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IF($J$168=28,'DEPENSES MENSUELLES'!$E$16,IF($J$168=29,'DEPENSES MENSUELLES'!$F$16,IF($J$168=30,'DEPENSES MENSUELLES'!$G$16,IF($J$168=31,'DEPENSES MENSUELLES'!$H$16,"IMPOSSIBLE"))))</f>
        <v>5167.666666666667</v>
      </c>
      <c r="N97" s="80">
        <f>L97-M97</f>
        <v>-5167.666666666667</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IF($J$168=28,'DEPENSES MENSUELLES'!$E$16,IF($J$168=29,'DEPENSES MENSUELLES'!$F$16,IF($J$168=30,'DEPENSES MENSUELLES'!$G$16,IF($J$168=31,'DEPENSES MENSUELLES'!$H$16,"IMPOSSIBLE"))))</f>
        <v>5167.666666666667</v>
      </c>
      <c r="N102" s="80">
        <f>L102-M102</f>
        <v>-5167.666666666667</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IF($J$168=28,'DEPENSES MENSUELLES'!$E$16,IF($J$168=29,'DEPENSES MENSUELLES'!$F$16,IF($J$168=30,'DEPENSES MENSUELLES'!$G$16,IF($J$168=31,'DEPENSES MENSUELLES'!$H$16,"IMPOSSIBLE"))))</f>
        <v>5167.666666666667</v>
      </c>
      <c r="N107" s="80">
        <f>L107-M107</f>
        <v>-5167.666666666667</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IF($J$168=28,'DEPENSES MENSUELLES'!$E$16,IF($J$168=29,'DEPENSES MENSUELLES'!$F$16,IF($J$168=30,'DEPENSES MENSUELLES'!$G$16,IF($J$168=31,'DEPENSES MENSUELLES'!$H$16,"IMPOSSIBLE"))))</f>
        <v>5167.666666666667</v>
      </c>
      <c r="N112" s="80">
        <f>L112-M112</f>
        <v>-5167.666666666667</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IF($J$168=28,'DEPENSES MENSUELLES'!$E$16,IF($J$168=29,'DEPENSES MENSUELLES'!$F$16,IF($J$168=30,'DEPENSES MENSUELLES'!$G$16,IF($J$168=31,'DEPENSES MENSUELLES'!$H$16,"IMPOSSIBLE"))))</f>
        <v>5167.666666666667</v>
      </c>
      <c r="N117" s="80">
        <f>L117-M117</f>
        <v>-5167.666666666667</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IF($J$168=28,'DEPENSES MENSUELLES'!$E$16,IF($J$168=29,'DEPENSES MENSUELLES'!$F$16,IF($J$168=30,'DEPENSES MENSUELLES'!$G$16,IF($J$168=31,'DEPENSES MENSUELLES'!$H$16,"IMPOSSIBLE"))))</f>
        <v>5167.666666666667</v>
      </c>
      <c r="N122" s="80">
        <f>L122-M122</f>
        <v>-5167.666666666667</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IF($J$168=28,'DEPENSES MENSUELLES'!$E$16,IF($J$168=29,'DEPENSES MENSUELLES'!$F$16,IF($J$168=30,'DEPENSES MENSUELLES'!$G$16,IF($J$168=31,'DEPENSES MENSUELLES'!$H$16,"IMPOSSIBLE"))))</f>
        <v>5167.666666666667</v>
      </c>
      <c r="N127" s="80">
        <f>L127-M127</f>
        <v>-5167.666666666667</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IF($J$168=28,'DEPENSES MENSUELLES'!$E$16,IF($J$168=29,'DEPENSES MENSUELLES'!$F$16,IF($J$168=30,'DEPENSES MENSUELLES'!$G$16,IF($J$168=31,'DEPENSES MENSUELLES'!$H$16,"IMPOSSIBLE"))))</f>
        <v>5167.666666666667</v>
      </c>
      <c r="N132" s="80">
        <f>L132-M132</f>
        <v>-5167.666666666667</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56">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IF($J$168=28,'DEPENSES MENSUELLES'!$E$16,IF($J$168=29,'DEPENSES MENSUELLES'!$F$16,IF($J$168=30,'DEPENSES MENSUELLES'!$G$16,IF($J$168=31,'DEPENSES MENSUELLES'!$H$16,"IMPOSSIBLE"))))</f>
        <v>5167.666666666667</v>
      </c>
      <c r="N137" s="80">
        <f>L137-M137</f>
        <v>-5167.666666666667</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IF($J$168=28,'DEPENSES MENSUELLES'!$E$16,IF($J$168=29,'DEPENSES MENSUELLES'!$F$16,IF($J$168=30,'DEPENSES MENSUELLES'!$G$16,IF($J$168=31,'DEPENSES MENSUELLES'!$H$16,"IMPOSSIBLE"))))</f>
        <v>5167.666666666667</v>
      </c>
      <c r="N142" s="80">
        <f>L142-M142</f>
        <v>-5167.666666666667</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56">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IF($J$168=28,'DEPENSES MENSUELLES'!$E$16,IF($J$168=29,'DEPENSES MENSUELLES'!$F$16,IF($J$168=30,'DEPENSES MENSUELLES'!$G$16,IF($J$168=31,'DEPENSES MENSUELLES'!$H$16,"IMPOSSIBLE"))))</f>
        <v>5167.666666666667</v>
      </c>
      <c r="N147" s="80">
        <f>L147-M147</f>
        <v>-5167.666666666667</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IF($J$168=28,'DEPENSES MENSUELLES'!$E$16,IF($J$168=29,'DEPENSES MENSUELLES'!$F$16,IF($J$168=30,'DEPENSES MENSUELLES'!$G$16,IF($J$168=31,'DEPENSES MENSUELLES'!$H$16,"IMPOSSIBLE"))))</f>
        <v>5167.666666666667</v>
      </c>
      <c r="N152" s="80">
        <f>L152-M152</f>
        <v>-5167.666666666667</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7:14" ht="16.5" thickBot="1">
      <c r="G157" s="21"/>
      <c r="H157" s="22">
        <f>SUM(H7:H156)</f>
        <v>0</v>
      </c>
      <c r="I157" s="23">
        <f>SUM(I7:I156)</f>
        <v>0</v>
      </c>
      <c r="J157" s="23">
        <f>SUM(J7:J156)</f>
        <v>0</v>
      </c>
      <c r="K157" s="81">
        <f>SUM(L7:L156)</f>
        <v>0</v>
      </c>
      <c r="L157" s="81"/>
      <c r="M157" s="23">
        <f>SUM(M7:M156)</f>
        <v>155030</v>
      </c>
      <c r="N157" s="24">
        <f>SUM(N7:N156)</f>
        <v>-155030</v>
      </c>
    </row>
    <row r="159" ht="13.5" thickBot="1">
      <c r="K159" s="10"/>
    </row>
    <row r="160" spans="9:18" ht="12.75">
      <c r="I160" s="11" t="s">
        <v>30</v>
      </c>
      <c r="J160" s="34">
        <v>10</v>
      </c>
      <c r="K160" s="87" t="s">
        <v>67</v>
      </c>
      <c r="L160" s="88"/>
      <c r="M160" s="88"/>
      <c r="N160" s="88"/>
      <c r="O160" s="88"/>
      <c r="P160" s="88"/>
      <c r="Q160" s="88"/>
      <c r="R160" s="88"/>
    </row>
    <row r="161" spans="9:10" ht="12.75">
      <c r="I161" s="3" t="s">
        <v>31</v>
      </c>
      <c r="J161" s="25">
        <f>I157</f>
        <v>0</v>
      </c>
    </row>
    <row r="162" spans="9:10" ht="12.75">
      <c r="I162" s="3" t="s">
        <v>32</v>
      </c>
      <c r="J162" s="25">
        <f>J157</f>
        <v>0</v>
      </c>
    </row>
    <row r="163" spans="9:10" ht="12.75">
      <c r="I163" s="3" t="s">
        <v>33</v>
      </c>
      <c r="J163" s="25">
        <f>K157</f>
        <v>0</v>
      </c>
    </row>
    <row r="164" spans="9:10" ht="12.75">
      <c r="I164" s="3" t="s">
        <v>36</v>
      </c>
      <c r="J164" s="25">
        <f>J163/J160</f>
        <v>0</v>
      </c>
    </row>
    <row r="165" spans="9:10" ht="12.75">
      <c r="I165" s="3" t="s">
        <v>37</v>
      </c>
      <c r="J165" s="25">
        <f>J163/J168</f>
        <v>0</v>
      </c>
    </row>
    <row r="166" spans="9:10" ht="13.5" thickBot="1">
      <c r="I166" s="6" t="s">
        <v>34</v>
      </c>
      <c r="J166" s="26">
        <f>N157/J168</f>
        <v>-5167.666666666667</v>
      </c>
    </row>
    <row r="167" ht="13.5" thickBot="1"/>
    <row r="168" spans="9:10" ht="12.75">
      <c r="I168" s="83" t="s">
        <v>35</v>
      </c>
      <c r="J168" s="85">
        <v>30</v>
      </c>
    </row>
    <row r="169" spans="9:10" ht="13.5" thickBot="1">
      <c r="I169" s="84"/>
      <c r="J169" s="86"/>
    </row>
  </sheetData>
  <sheetProtection/>
  <autoFilter ref="A6:R6"/>
  <mergeCells count="156">
    <mergeCell ref="A12:A16"/>
    <mergeCell ref="H12:H16"/>
    <mergeCell ref="L12:L16"/>
    <mergeCell ref="M12:M16"/>
    <mergeCell ref="A5:N5"/>
    <mergeCell ref="A7:A11"/>
    <mergeCell ref="H7:H11"/>
    <mergeCell ref="L7:L11"/>
    <mergeCell ref="M7:M11"/>
    <mergeCell ref="N7:N11"/>
    <mergeCell ref="A22:A26"/>
    <mergeCell ref="H22:H26"/>
    <mergeCell ref="L22:L26"/>
    <mergeCell ref="M22:M26"/>
    <mergeCell ref="N12:N16"/>
    <mergeCell ref="A17:A21"/>
    <mergeCell ref="H17:H21"/>
    <mergeCell ref="L17:L21"/>
    <mergeCell ref="M17:M21"/>
    <mergeCell ref="N17:N21"/>
    <mergeCell ref="A32:A36"/>
    <mergeCell ref="H32:H36"/>
    <mergeCell ref="L32:L36"/>
    <mergeCell ref="M32:M36"/>
    <mergeCell ref="N22:N26"/>
    <mergeCell ref="A27:A31"/>
    <mergeCell ref="H27:H31"/>
    <mergeCell ref="L27:L31"/>
    <mergeCell ref="M27:M31"/>
    <mergeCell ref="N27:N31"/>
    <mergeCell ref="A42:A46"/>
    <mergeCell ref="H42:H46"/>
    <mergeCell ref="L42:L46"/>
    <mergeCell ref="M42:M46"/>
    <mergeCell ref="N32:N36"/>
    <mergeCell ref="A37:A41"/>
    <mergeCell ref="H37:H41"/>
    <mergeCell ref="L37:L41"/>
    <mergeCell ref="M37:M41"/>
    <mergeCell ref="N37:N41"/>
    <mergeCell ref="A52:A56"/>
    <mergeCell ref="H52:H56"/>
    <mergeCell ref="L52:L56"/>
    <mergeCell ref="M52:M56"/>
    <mergeCell ref="N42:N46"/>
    <mergeCell ref="A47:A51"/>
    <mergeCell ref="H47:H51"/>
    <mergeCell ref="L47:L51"/>
    <mergeCell ref="M47:M51"/>
    <mergeCell ref="N47:N51"/>
    <mergeCell ref="A62:A66"/>
    <mergeCell ref="H62:H66"/>
    <mergeCell ref="L62:L66"/>
    <mergeCell ref="M62:M66"/>
    <mergeCell ref="N52:N56"/>
    <mergeCell ref="A57:A61"/>
    <mergeCell ref="H57:H61"/>
    <mergeCell ref="L57:L61"/>
    <mergeCell ref="M57:M61"/>
    <mergeCell ref="N57:N61"/>
    <mergeCell ref="A72:A76"/>
    <mergeCell ref="H72:H76"/>
    <mergeCell ref="L72:L76"/>
    <mergeCell ref="M72:M76"/>
    <mergeCell ref="N62:N66"/>
    <mergeCell ref="A67:A71"/>
    <mergeCell ref="H67:H71"/>
    <mergeCell ref="L67:L71"/>
    <mergeCell ref="M67:M71"/>
    <mergeCell ref="N67:N71"/>
    <mergeCell ref="A82:A86"/>
    <mergeCell ref="H82:H86"/>
    <mergeCell ref="L82:L86"/>
    <mergeCell ref="M82:M86"/>
    <mergeCell ref="N72:N76"/>
    <mergeCell ref="A77:A81"/>
    <mergeCell ref="H77:H81"/>
    <mergeCell ref="L77:L81"/>
    <mergeCell ref="M77:M81"/>
    <mergeCell ref="N77:N81"/>
    <mergeCell ref="A92:A96"/>
    <mergeCell ref="H92:H96"/>
    <mergeCell ref="L92:L96"/>
    <mergeCell ref="M92:M96"/>
    <mergeCell ref="N82:N86"/>
    <mergeCell ref="A87:A91"/>
    <mergeCell ref="H87:H91"/>
    <mergeCell ref="L87:L91"/>
    <mergeCell ref="M87:M91"/>
    <mergeCell ref="N87:N91"/>
    <mergeCell ref="A102:A106"/>
    <mergeCell ref="H102:H106"/>
    <mergeCell ref="L102:L106"/>
    <mergeCell ref="M102:M106"/>
    <mergeCell ref="N92:N96"/>
    <mergeCell ref="A97:A101"/>
    <mergeCell ref="H97:H101"/>
    <mergeCell ref="L97:L101"/>
    <mergeCell ref="M97:M101"/>
    <mergeCell ref="N97:N101"/>
    <mergeCell ref="A112:A116"/>
    <mergeCell ref="H112:H116"/>
    <mergeCell ref="L112:L116"/>
    <mergeCell ref="M112:M116"/>
    <mergeCell ref="N102:N106"/>
    <mergeCell ref="A107:A111"/>
    <mergeCell ref="H107:H111"/>
    <mergeCell ref="L107:L111"/>
    <mergeCell ref="M107:M111"/>
    <mergeCell ref="N107:N111"/>
    <mergeCell ref="A122:A126"/>
    <mergeCell ref="H122:H126"/>
    <mergeCell ref="L122:L126"/>
    <mergeCell ref="M122:M126"/>
    <mergeCell ref="N112:N116"/>
    <mergeCell ref="A117:A121"/>
    <mergeCell ref="H117:H121"/>
    <mergeCell ref="L117:L121"/>
    <mergeCell ref="M117:M121"/>
    <mergeCell ref="N117:N121"/>
    <mergeCell ref="A132:A136"/>
    <mergeCell ref="H132:H136"/>
    <mergeCell ref="L132:L136"/>
    <mergeCell ref="M132:M136"/>
    <mergeCell ref="N122:N126"/>
    <mergeCell ref="A127:A131"/>
    <mergeCell ref="H127:H131"/>
    <mergeCell ref="L127:L131"/>
    <mergeCell ref="M127:M131"/>
    <mergeCell ref="N127:N131"/>
    <mergeCell ref="A142:A146"/>
    <mergeCell ref="H142:H146"/>
    <mergeCell ref="L142:L146"/>
    <mergeCell ref="M142:M146"/>
    <mergeCell ref="A137:A141"/>
    <mergeCell ref="H137:H141"/>
    <mergeCell ref="L137:L141"/>
    <mergeCell ref="M137:M141"/>
    <mergeCell ref="A152:A156"/>
    <mergeCell ref="H152:H156"/>
    <mergeCell ref="L152:L156"/>
    <mergeCell ref="M152:M156"/>
    <mergeCell ref="A147:A151"/>
    <mergeCell ref="H147:H151"/>
    <mergeCell ref="L147:L151"/>
    <mergeCell ref="M147:M151"/>
    <mergeCell ref="E2:I3"/>
    <mergeCell ref="N152:N156"/>
    <mergeCell ref="K157:L157"/>
    <mergeCell ref="I168:I169"/>
    <mergeCell ref="J168:J169"/>
    <mergeCell ref="K160:R160"/>
    <mergeCell ref="N142:N146"/>
    <mergeCell ref="N147:N151"/>
    <mergeCell ref="N132:N136"/>
    <mergeCell ref="N137:N141"/>
  </mergeCells>
  <conditionalFormatting sqref="J166">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56">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2" r:id="rId1"/>
</worksheet>
</file>

<file path=xl/worksheets/sheet15.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28</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c r="N172" s="53"/>
    </row>
    <row r="173" spans="9:10" ht="12.75">
      <c r="I173" s="83" t="s">
        <v>35</v>
      </c>
      <c r="J173" s="85">
        <v>31</v>
      </c>
    </row>
    <row r="174" spans="9:10" ht="13.5" thickBot="1">
      <c r="I174" s="84"/>
      <c r="J174" s="86"/>
    </row>
  </sheetData>
  <sheetProtection/>
  <autoFilter ref="A6:R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16.xml><?xml version="1.0" encoding="utf-8"?>
<worksheet xmlns="http://schemas.openxmlformats.org/spreadsheetml/2006/main" xmlns:r="http://schemas.openxmlformats.org/officeDocument/2006/relationships">
  <sheetPr>
    <pageSetUpPr fitToPage="1"/>
  </sheetPr>
  <dimension ref="B2:N22"/>
  <sheetViews>
    <sheetView showGridLines="0" showRowColHeaders="0" zoomScalePageLayoutView="0" workbookViewId="0" topLeftCell="A1">
      <selection activeCell="O22" sqref="O22"/>
    </sheetView>
  </sheetViews>
  <sheetFormatPr defaultColWidth="9.140625" defaultRowHeight="12.75"/>
  <cols>
    <col min="1" max="1" width="9.140625" style="0" customWidth="1"/>
    <col min="2" max="2" width="16.28125" style="0" bestFit="1" customWidth="1"/>
    <col min="3" max="3" width="8.28125" style="0" bestFit="1" customWidth="1"/>
    <col min="4" max="4" width="10.57421875" style="0" bestFit="1" customWidth="1"/>
    <col min="5" max="6" width="7.00390625" style="0" bestFit="1" customWidth="1"/>
    <col min="7" max="7" width="12.8515625" style="0" bestFit="1" customWidth="1"/>
  </cols>
  <sheetData>
    <row r="2" spans="2:7" ht="12.75" customHeight="1">
      <c r="B2" s="70" t="s">
        <v>93</v>
      </c>
      <c r="C2" s="70"/>
      <c r="D2" s="70"/>
      <c r="E2" s="70"/>
      <c r="F2" s="70"/>
      <c r="G2" s="70"/>
    </row>
    <row r="3" spans="2:7" ht="12.75">
      <c r="B3" s="70"/>
      <c r="C3" s="70"/>
      <c r="D3" s="70"/>
      <c r="E3" s="70"/>
      <c r="F3" s="70"/>
      <c r="G3" s="70"/>
    </row>
    <row r="5" spans="2:7" ht="12.75">
      <c r="B5" s="89" t="s">
        <v>64</v>
      </c>
      <c r="C5" s="89"/>
      <c r="D5" s="89"/>
      <c r="E5" s="89"/>
      <c r="F5" s="89"/>
      <c r="G5" s="89"/>
    </row>
    <row r="6" spans="2:7" ht="12.75">
      <c r="B6" s="89"/>
      <c r="C6" s="89"/>
      <c r="D6" s="89"/>
      <c r="E6" s="89"/>
      <c r="F6" s="89"/>
      <c r="G6" s="89"/>
    </row>
    <row r="7" ht="13.5" thickBot="1"/>
    <row r="8" spans="2:7" ht="12.75">
      <c r="B8" s="11" t="s">
        <v>47</v>
      </c>
      <c r="C8" s="12" t="s">
        <v>59</v>
      </c>
      <c r="D8" s="12" t="s">
        <v>60</v>
      </c>
      <c r="E8" s="12" t="s">
        <v>61</v>
      </c>
      <c r="F8" s="12" t="s">
        <v>62</v>
      </c>
      <c r="G8" s="13" t="s">
        <v>63</v>
      </c>
    </row>
    <row r="9" spans="2:7" ht="13.5" thickBot="1">
      <c r="B9" s="44" t="s">
        <v>48</v>
      </c>
      <c r="C9" s="37">
        <f>JANVIER!J165</f>
        <v>10</v>
      </c>
      <c r="D9" s="38">
        <f>JANVIER!J166</f>
        <v>0</v>
      </c>
      <c r="E9" s="38">
        <f>JANVIER!J167</f>
        <v>0</v>
      </c>
      <c r="F9" s="38">
        <f>JANVIER!J168</f>
        <v>0</v>
      </c>
      <c r="G9" s="45">
        <f>JANVIER!J169</f>
        <v>0</v>
      </c>
    </row>
    <row r="10" spans="2:14" ht="12.75">
      <c r="B10" s="11" t="s">
        <v>65</v>
      </c>
      <c r="C10" s="41">
        <f>'FEVRIER (28 jours)'!J150</f>
        <v>10</v>
      </c>
      <c r="D10" s="42">
        <f>'FEVRIER (28 jours)'!J151</f>
        <v>0</v>
      </c>
      <c r="E10" s="42">
        <f>'FEVRIER (28 jours)'!J152</f>
        <v>0</v>
      </c>
      <c r="F10" s="42">
        <f>'FEVRIER (28 jours)'!J153</f>
        <v>0</v>
      </c>
      <c r="G10" s="46">
        <f>'FEVRIER (28 jours)'!J154</f>
        <v>0</v>
      </c>
      <c r="H10" s="90" t="s">
        <v>68</v>
      </c>
      <c r="I10" s="90"/>
      <c r="J10" s="90"/>
      <c r="K10" s="90"/>
      <c r="L10" s="90"/>
      <c r="M10" s="90"/>
      <c r="N10" s="91"/>
    </row>
    <row r="11" spans="2:14" ht="13.5" thickBot="1">
      <c r="B11" s="6" t="s">
        <v>66</v>
      </c>
      <c r="C11" s="43">
        <f>'FEVRIER (29 Jours)'!J155</f>
        <v>10</v>
      </c>
      <c r="D11" s="7">
        <f>'FEVRIER (29 Jours)'!J156</f>
        <v>0</v>
      </c>
      <c r="E11" s="7">
        <f>'FEVRIER (29 Jours)'!J156</f>
        <v>0</v>
      </c>
      <c r="F11" s="7">
        <f>'FEVRIER (29 Jours)'!J158</f>
        <v>0</v>
      </c>
      <c r="G11" s="8">
        <f>'FEVRIER (29 Jours)'!J159</f>
        <v>0</v>
      </c>
      <c r="H11" s="92"/>
      <c r="I11" s="92"/>
      <c r="J11" s="92"/>
      <c r="K11" s="92"/>
      <c r="L11" s="92"/>
      <c r="M11" s="92"/>
      <c r="N11" s="93"/>
    </row>
    <row r="12" spans="2:7" ht="12.75">
      <c r="B12" s="47" t="s">
        <v>49</v>
      </c>
      <c r="C12" s="39">
        <f>MARS!J165</f>
        <v>10</v>
      </c>
      <c r="D12" s="40">
        <f>MARS!J166</f>
        <v>0</v>
      </c>
      <c r="E12" s="40">
        <f>MARS!J167</f>
        <v>0</v>
      </c>
      <c r="F12" s="40">
        <f>MARS!J168</f>
        <v>0</v>
      </c>
      <c r="G12" s="48">
        <f>MARS!J169</f>
        <v>0</v>
      </c>
    </row>
    <row r="13" spans="2:7" ht="12.75">
      <c r="B13" s="3" t="s">
        <v>50</v>
      </c>
      <c r="C13" s="35">
        <f>AVRIL!J160</f>
        <v>10</v>
      </c>
      <c r="D13" s="4">
        <f>AVRIL!J161</f>
        <v>0</v>
      </c>
      <c r="E13" s="4">
        <f>AVRIL!J162</f>
        <v>0</v>
      </c>
      <c r="F13" s="4">
        <f>AVRIL!J163</f>
        <v>0</v>
      </c>
      <c r="G13" s="5">
        <f>AVRIL!J164</f>
        <v>0</v>
      </c>
    </row>
    <row r="14" spans="2:7" ht="12.75">
      <c r="B14" s="3" t="s">
        <v>51</v>
      </c>
      <c r="C14" s="35">
        <f>MAI!J165</f>
        <v>10</v>
      </c>
      <c r="D14" s="4">
        <f>MAI!J166</f>
        <v>0</v>
      </c>
      <c r="E14" s="4">
        <f>MAI!J167</f>
        <v>0</v>
      </c>
      <c r="F14" s="4">
        <f>MAI!J168</f>
        <v>0</v>
      </c>
      <c r="G14" s="5">
        <f>MAI!J169</f>
        <v>0</v>
      </c>
    </row>
    <row r="15" spans="2:7" ht="12.75">
      <c r="B15" s="3" t="s">
        <v>52</v>
      </c>
      <c r="C15" s="35">
        <f>JUIN!J160</f>
        <v>10</v>
      </c>
      <c r="D15" s="4">
        <f>JUIN!J161</f>
        <v>0</v>
      </c>
      <c r="E15" s="4">
        <f>JUIN!J162</f>
        <v>0</v>
      </c>
      <c r="F15" s="4">
        <f>JUIN!J163</f>
        <v>0</v>
      </c>
      <c r="G15" s="5">
        <f>JUIN!J164</f>
        <v>0</v>
      </c>
    </row>
    <row r="16" spans="2:7" ht="12.75">
      <c r="B16" s="3" t="s">
        <v>53</v>
      </c>
      <c r="C16" s="35">
        <f>JUILLET!J165</f>
        <v>10</v>
      </c>
      <c r="D16" s="4">
        <f>JUILLET!J166</f>
        <v>0</v>
      </c>
      <c r="E16" s="4">
        <f>JUILLET!J167</f>
        <v>0</v>
      </c>
      <c r="F16" s="4">
        <f>JUILLET!J168</f>
        <v>0</v>
      </c>
      <c r="G16" s="5">
        <f>JUILLET!J169</f>
        <v>0</v>
      </c>
    </row>
    <row r="17" spans="2:7" ht="12.75">
      <c r="B17" s="3" t="s">
        <v>54</v>
      </c>
      <c r="C17" s="35">
        <f>AOUT!J165</f>
        <v>10</v>
      </c>
      <c r="D17" s="4">
        <f>AOUT!J166</f>
        <v>0</v>
      </c>
      <c r="E17" s="4">
        <f>AOUT!J167</f>
        <v>0</v>
      </c>
      <c r="F17" s="4">
        <f>AOUT!J168</f>
        <v>0</v>
      </c>
      <c r="G17" s="5">
        <f>AOUT!J169</f>
        <v>0</v>
      </c>
    </row>
    <row r="18" spans="2:7" ht="12.75">
      <c r="B18" s="3" t="s">
        <v>55</v>
      </c>
      <c r="C18" s="35">
        <f>SEPTEMBRE!J160</f>
        <v>10</v>
      </c>
      <c r="D18" s="4">
        <f>SEPTEMBRE!J161</f>
        <v>0</v>
      </c>
      <c r="E18" s="4">
        <f>SEPTEMBRE!J162</f>
        <v>0</v>
      </c>
      <c r="F18" s="4">
        <f>SEPTEMBRE!J163</f>
        <v>0</v>
      </c>
      <c r="G18" s="5">
        <f>SEPTEMBRE!J164</f>
        <v>0</v>
      </c>
    </row>
    <row r="19" spans="2:7" ht="12.75">
      <c r="B19" s="3" t="s">
        <v>56</v>
      </c>
      <c r="C19" s="35">
        <f>OCTOBRE!J165</f>
        <v>10</v>
      </c>
      <c r="D19" s="4">
        <f>OCTOBRE!J166</f>
        <v>0</v>
      </c>
      <c r="E19" s="4">
        <f>OCTOBRE!J167</f>
        <v>0</v>
      </c>
      <c r="F19" s="4">
        <f>OCTOBRE!J168</f>
        <v>0</v>
      </c>
      <c r="G19" s="5">
        <f>OCTOBRE!J169</f>
        <v>0</v>
      </c>
    </row>
    <row r="20" spans="2:7" ht="12.75">
      <c r="B20" s="3" t="s">
        <v>57</v>
      </c>
      <c r="C20" s="35">
        <f>NOVEMBRE!J160</f>
        <v>10</v>
      </c>
      <c r="D20" s="4">
        <f>NOVEMBRE!J161</f>
        <v>0</v>
      </c>
      <c r="E20" s="4">
        <f>NOVEMBRE!J162</f>
        <v>0</v>
      </c>
      <c r="F20" s="4">
        <f>NOVEMBRE!J163</f>
        <v>0</v>
      </c>
      <c r="G20" s="5">
        <f>NOVEMBRE!J164</f>
        <v>0</v>
      </c>
    </row>
    <row r="21" spans="2:7" ht="12.75">
      <c r="B21" s="3" t="s">
        <v>58</v>
      </c>
      <c r="C21" s="35">
        <f>DECEMBRE!J165</f>
        <v>10</v>
      </c>
      <c r="D21" s="4">
        <f>DECEMBRE!J166</f>
        <v>0</v>
      </c>
      <c r="E21" s="4">
        <f>DECEMBRE!J167</f>
        <v>0</v>
      </c>
      <c r="F21" s="4">
        <f>DECEMBRE!J168</f>
        <v>0</v>
      </c>
      <c r="G21" s="5">
        <f>DECEMBRE!J169</f>
        <v>0</v>
      </c>
    </row>
    <row r="22" spans="2:7" ht="16.5" thickBot="1">
      <c r="B22" s="49" t="s">
        <v>2</v>
      </c>
      <c r="C22" s="50">
        <f>SUM(C9:C21)</f>
        <v>130</v>
      </c>
      <c r="D22" s="51">
        <f>SUM(D9:D21)</f>
        <v>0</v>
      </c>
      <c r="E22" s="51">
        <f>SUM(E9:E21)</f>
        <v>0</v>
      </c>
      <c r="F22" s="51">
        <f>SUM(F9:F21)</f>
        <v>0</v>
      </c>
      <c r="G22" s="52">
        <f>(SUM(G9:G21))/12</f>
        <v>0</v>
      </c>
    </row>
  </sheetData>
  <sheetProtection/>
  <mergeCells count="3">
    <mergeCell ref="B5:G6"/>
    <mergeCell ref="H10:N11"/>
    <mergeCell ref="B2:G3"/>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D2:H24"/>
  <sheetViews>
    <sheetView showGridLines="0" showRowColHeaders="0" tabSelected="1" zoomScalePageLayoutView="0" workbookViewId="0" topLeftCell="A1">
      <selection activeCell="E26" sqref="E26"/>
    </sheetView>
  </sheetViews>
  <sheetFormatPr defaultColWidth="9.140625" defaultRowHeight="12.75"/>
  <cols>
    <col min="1" max="3" width="9.140625" style="0" customWidth="1"/>
    <col min="4" max="4" width="19.7109375" style="0" bestFit="1" customWidth="1"/>
    <col min="5" max="5" width="12.7109375" style="0" bestFit="1" customWidth="1"/>
    <col min="6" max="6" width="16.00390625" style="0" bestFit="1" customWidth="1"/>
    <col min="7" max="8" width="11.140625" style="0" bestFit="1" customWidth="1"/>
  </cols>
  <sheetData>
    <row r="2" spans="4:8" ht="12.75">
      <c r="D2" s="70" t="s">
        <v>17</v>
      </c>
      <c r="E2" s="70"/>
      <c r="F2" s="70"/>
      <c r="G2" s="70"/>
      <c r="H2" s="70"/>
    </row>
    <row r="3" spans="4:8" ht="12.75">
      <c r="D3" s="70"/>
      <c r="E3" s="70"/>
      <c r="F3" s="70"/>
      <c r="G3" s="70"/>
      <c r="H3" s="70"/>
    </row>
    <row r="4" ht="13.5" thickBot="1"/>
    <row r="5" spans="4:8" ht="12.75">
      <c r="D5" s="64" t="s">
        <v>15</v>
      </c>
      <c r="E5" s="65"/>
      <c r="F5" s="65"/>
      <c r="G5" s="65"/>
      <c r="H5" s="66"/>
    </row>
    <row r="6" spans="4:8" ht="13.5" thickBot="1">
      <c r="D6" s="67"/>
      <c r="E6" s="68"/>
      <c r="F6" s="68"/>
      <c r="G6" s="68"/>
      <c r="H6" s="69"/>
    </row>
    <row r="7" ht="13.5" thickBot="1"/>
    <row r="8" spans="4:8" ht="12.75">
      <c r="D8" s="62"/>
      <c r="E8" s="60" t="s">
        <v>16</v>
      </c>
      <c r="F8" s="60"/>
      <c r="G8" s="60"/>
      <c r="H8" s="61"/>
    </row>
    <row r="9" spans="4:8" ht="12.75">
      <c r="D9" s="63"/>
      <c r="E9" s="1">
        <v>28</v>
      </c>
      <c r="F9" s="1">
        <v>29</v>
      </c>
      <c r="G9" s="1">
        <v>30</v>
      </c>
      <c r="H9" s="2">
        <v>31</v>
      </c>
    </row>
    <row r="10" spans="4:8" ht="12.75">
      <c r="D10" s="3" t="s">
        <v>3</v>
      </c>
      <c r="E10" s="4">
        <f>G19</f>
        <v>16000</v>
      </c>
      <c r="F10" s="4">
        <f>($E$10/$E$9)*F9</f>
        <v>16571.428571428572</v>
      </c>
      <c r="G10" s="4">
        <f>($E$10/$E$9)*G9</f>
        <v>17142.857142857145</v>
      </c>
      <c r="H10" s="4">
        <f>($E$10/$E$9)*H9</f>
        <v>17714.285714285714</v>
      </c>
    </row>
    <row r="11" spans="4:8" ht="12.75">
      <c r="D11" s="3" t="s">
        <v>4</v>
      </c>
      <c r="E11" s="4">
        <f>G20</f>
        <v>42000</v>
      </c>
      <c r="F11" s="4">
        <f>($E$11/$E$9)*F9</f>
        <v>43500</v>
      </c>
      <c r="G11" s="4">
        <f>($E$11/$E$9)*G9</f>
        <v>45000</v>
      </c>
      <c r="H11" s="4">
        <f>($E$11/$E$9)*H9</f>
        <v>46500</v>
      </c>
    </row>
    <row r="12" spans="4:8" ht="12.75">
      <c r="D12" s="3" t="s">
        <v>5</v>
      </c>
      <c r="E12" s="4">
        <f>$G$21</f>
        <v>50000</v>
      </c>
      <c r="F12" s="4">
        <f>$G$21</f>
        <v>50000</v>
      </c>
      <c r="G12" s="4">
        <f>$G$21</f>
        <v>50000</v>
      </c>
      <c r="H12" s="4">
        <f>$G$21</f>
        <v>50000</v>
      </c>
    </row>
    <row r="13" spans="4:8" ht="12.75">
      <c r="D13" s="3" t="s">
        <v>6</v>
      </c>
      <c r="E13" s="4">
        <f>G22</f>
        <v>20000</v>
      </c>
      <c r="F13" s="4">
        <f>($E$13/$E$9)*F9</f>
        <v>20714.285714285717</v>
      </c>
      <c r="G13" s="4">
        <f>($E$13/$E$9)*G9</f>
        <v>21428.57142857143</v>
      </c>
      <c r="H13" s="4">
        <f>($E$13/$E$9)*H9</f>
        <v>22142.857142857145</v>
      </c>
    </row>
    <row r="14" spans="4:8" ht="12.75">
      <c r="D14" s="3" t="s">
        <v>7</v>
      </c>
      <c r="E14" s="4">
        <f>G23</f>
        <v>20000</v>
      </c>
      <c r="F14" s="4">
        <f>($E$14/$E$9)*F9</f>
        <v>20714.285714285717</v>
      </c>
      <c r="G14" s="4">
        <f>($E$14/$E$9)*G9</f>
        <v>21428.57142857143</v>
      </c>
      <c r="H14" s="4">
        <f>($E$14/$E$9)*H9</f>
        <v>22142.857142857145</v>
      </c>
    </row>
    <row r="15" spans="4:8" ht="12.75">
      <c r="D15" s="3" t="s">
        <v>8</v>
      </c>
      <c r="E15" s="4">
        <f>SUM(E9:E14)</f>
        <v>148028</v>
      </c>
      <c r="F15" s="4">
        <f>SUM(F9:F14)</f>
        <v>151529</v>
      </c>
      <c r="G15" s="4">
        <f>SUM(G9:G14)</f>
        <v>155030</v>
      </c>
      <c r="H15" s="4">
        <f>SUM(H9:H14)</f>
        <v>158531</v>
      </c>
    </row>
    <row r="16" spans="4:8" ht="13.5" thickBot="1">
      <c r="D16" s="6" t="s">
        <v>9</v>
      </c>
      <c r="E16" s="7">
        <f>E15/E9</f>
        <v>5286.714285714285</v>
      </c>
      <c r="F16" s="7">
        <f>F15/F9</f>
        <v>5225.137931034483</v>
      </c>
      <c r="G16" s="7">
        <f>G15/G9</f>
        <v>5167.666666666667</v>
      </c>
      <c r="H16" s="7">
        <f>H15/H9</f>
        <v>5113.903225806452</v>
      </c>
    </row>
    <row r="17" spans="4:8" ht="13.5" thickBot="1">
      <c r="D17" s="9"/>
      <c r="E17" s="10"/>
      <c r="F17" s="10"/>
      <c r="G17" s="10"/>
      <c r="H17" s="10"/>
    </row>
    <row r="18" spans="4:7" ht="12.75">
      <c r="D18" s="11"/>
      <c r="E18" s="12" t="s">
        <v>12</v>
      </c>
      <c r="F18" s="12" t="s">
        <v>13</v>
      </c>
      <c r="G18" s="13" t="s">
        <v>14</v>
      </c>
    </row>
    <row r="19" spans="4:7" ht="12.75">
      <c r="D19" s="3" t="s">
        <v>10</v>
      </c>
      <c r="E19" s="4">
        <f>F19/7</f>
        <v>571.4285714285714</v>
      </c>
      <c r="F19" s="14">
        <v>4000</v>
      </c>
      <c r="G19" s="5">
        <f>F19*4</f>
        <v>16000</v>
      </c>
    </row>
    <row r="20" spans="4:7" ht="12.75">
      <c r="D20" s="3" t="s">
        <v>4</v>
      </c>
      <c r="E20" s="14">
        <v>1500</v>
      </c>
      <c r="F20" s="4">
        <f>E20*7</f>
        <v>10500</v>
      </c>
      <c r="G20" s="5">
        <f>F20*4</f>
        <v>42000</v>
      </c>
    </row>
    <row r="21" spans="4:7" ht="12.75">
      <c r="D21" s="3" t="s">
        <v>5</v>
      </c>
      <c r="E21" s="15">
        <f>F21/7</f>
        <v>1785.7142857142858</v>
      </c>
      <c r="F21" s="4">
        <f>G21/4</f>
        <v>12500</v>
      </c>
      <c r="G21" s="16">
        <v>50000</v>
      </c>
    </row>
    <row r="22" spans="4:7" ht="12.75">
      <c r="D22" s="3" t="s">
        <v>11</v>
      </c>
      <c r="E22" s="4">
        <f>F22/7</f>
        <v>714.2857142857143</v>
      </c>
      <c r="F22" s="14">
        <v>5000</v>
      </c>
      <c r="G22" s="5">
        <f>F22*4</f>
        <v>20000</v>
      </c>
    </row>
    <row r="23" spans="4:7" ht="12.75">
      <c r="D23" s="3" t="s">
        <v>7</v>
      </c>
      <c r="E23" s="4">
        <f>F23/7</f>
        <v>714.2857142857143</v>
      </c>
      <c r="F23" s="14">
        <v>5000</v>
      </c>
      <c r="G23" s="5">
        <f>F23*4</f>
        <v>20000</v>
      </c>
    </row>
    <row r="24" spans="4:7" ht="13.5" thickBot="1">
      <c r="D24" s="6" t="s">
        <v>2</v>
      </c>
      <c r="E24" s="7">
        <f>SUM(E19:E23)</f>
        <v>5285.714285714286</v>
      </c>
      <c r="F24" s="7">
        <f>SUM(F19:F23)</f>
        <v>37000</v>
      </c>
      <c r="G24" s="8">
        <f>SUM(G19:G23)</f>
        <v>148000</v>
      </c>
    </row>
  </sheetData>
  <sheetProtection/>
  <mergeCells count="4">
    <mergeCell ref="E8:H8"/>
    <mergeCell ref="D8:D9"/>
    <mergeCell ref="D5:H6"/>
    <mergeCell ref="D2:H3"/>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pane xSplit="1" ySplit="6" topLeftCell="B7" activePane="bottomRight" state="frozen"/>
      <selection pane="topLeft" activeCell="A1" sqref="A1"/>
      <selection pane="topRight" activeCell="B1" sqref="B1"/>
      <selection pane="bottomLeft" activeCell="A3" sqref="A3"/>
      <selection pane="bottomRight"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29</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71">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aca="true" t="shared" si="3" ref="G72:G135">F72-E72</f>
        <v>0</v>
      </c>
      <c r="H72" s="77">
        <f>G72+G73+G74+G75+G76</f>
        <v>0</v>
      </c>
      <c r="I72" s="14"/>
      <c r="J72" s="14"/>
      <c r="K72" s="4">
        <f aca="true" t="shared" si="4"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3"/>
        <v>0</v>
      </c>
      <c r="H73" s="77"/>
      <c r="I73" s="14"/>
      <c r="J73" s="14"/>
      <c r="K73" s="4">
        <f t="shared" si="4"/>
        <v>0</v>
      </c>
      <c r="L73" s="78"/>
      <c r="M73" s="79"/>
      <c r="N73" s="80"/>
    </row>
    <row r="74" spans="1:14" ht="12.75" customHeight="1">
      <c r="A74" s="75"/>
      <c r="B74" s="30"/>
      <c r="C74" s="30"/>
      <c r="D74" s="30"/>
      <c r="E74" s="28"/>
      <c r="F74" s="28"/>
      <c r="G74" s="27">
        <f t="shared" si="3"/>
        <v>0</v>
      </c>
      <c r="H74" s="77"/>
      <c r="I74" s="14"/>
      <c r="J74" s="14"/>
      <c r="K74" s="4">
        <f t="shared" si="4"/>
        <v>0</v>
      </c>
      <c r="L74" s="78"/>
      <c r="M74" s="79"/>
      <c r="N74" s="80"/>
    </row>
    <row r="75" spans="1:14" ht="12.75" customHeight="1">
      <c r="A75" s="75"/>
      <c r="B75" s="30"/>
      <c r="C75" s="30"/>
      <c r="D75" s="30"/>
      <c r="E75" s="28"/>
      <c r="F75" s="28"/>
      <c r="G75" s="27">
        <f t="shared" si="3"/>
        <v>0</v>
      </c>
      <c r="H75" s="77"/>
      <c r="I75" s="14"/>
      <c r="J75" s="14"/>
      <c r="K75" s="4">
        <f t="shared" si="4"/>
        <v>0</v>
      </c>
      <c r="L75" s="78"/>
      <c r="M75" s="79"/>
      <c r="N75" s="80"/>
    </row>
    <row r="76" spans="1:14" ht="12.75" customHeight="1">
      <c r="A76" s="76"/>
      <c r="B76" s="30"/>
      <c r="C76" s="30"/>
      <c r="D76" s="30"/>
      <c r="E76" s="28"/>
      <c r="F76" s="28"/>
      <c r="G76" s="27">
        <f t="shared" si="3"/>
        <v>0</v>
      </c>
      <c r="H76" s="77"/>
      <c r="I76" s="14"/>
      <c r="J76" s="14"/>
      <c r="K76" s="4">
        <f t="shared" si="4"/>
        <v>0</v>
      </c>
      <c r="L76" s="78"/>
      <c r="M76" s="79"/>
      <c r="N76" s="80"/>
    </row>
    <row r="77" spans="1:14" ht="12.75" customHeight="1">
      <c r="A77" s="74">
        <v>15</v>
      </c>
      <c r="B77" s="30"/>
      <c r="C77" s="30"/>
      <c r="D77" s="30"/>
      <c r="E77" s="28"/>
      <c r="F77" s="28"/>
      <c r="G77" s="27">
        <f t="shared" si="3"/>
        <v>0</v>
      </c>
      <c r="H77" s="77">
        <f>G77+G78+G79+G80+G81</f>
        <v>0</v>
      </c>
      <c r="I77" s="14"/>
      <c r="J77" s="14"/>
      <c r="K77" s="4">
        <f t="shared" si="4"/>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3"/>
        <v>0</v>
      </c>
      <c r="H78" s="77"/>
      <c r="I78" s="14"/>
      <c r="J78" s="14"/>
      <c r="K78" s="4">
        <f t="shared" si="4"/>
        <v>0</v>
      </c>
      <c r="L78" s="78"/>
      <c r="M78" s="79"/>
      <c r="N78" s="80"/>
    </row>
    <row r="79" spans="1:14" ht="12.75" customHeight="1">
      <c r="A79" s="75"/>
      <c r="B79" s="30"/>
      <c r="C79" s="30"/>
      <c r="D79" s="30"/>
      <c r="E79" s="28"/>
      <c r="F79" s="28"/>
      <c r="G79" s="27">
        <f t="shared" si="3"/>
        <v>0</v>
      </c>
      <c r="H79" s="77"/>
      <c r="I79" s="14"/>
      <c r="J79" s="14"/>
      <c r="K79" s="4">
        <f t="shared" si="4"/>
        <v>0</v>
      </c>
      <c r="L79" s="78"/>
      <c r="M79" s="79"/>
      <c r="N79" s="80"/>
    </row>
    <row r="80" spans="1:14" ht="12.75" customHeight="1">
      <c r="A80" s="75"/>
      <c r="B80" s="30"/>
      <c r="C80" s="30"/>
      <c r="D80" s="30"/>
      <c r="E80" s="28"/>
      <c r="F80" s="28"/>
      <c r="G80" s="27">
        <f t="shared" si="3"/>
        <v>0</v>
      </c>
      <c r="H80" s="77"/>
      <c r="I80" s="14"/>
      <c r="J80" s="14"/>
      <c r="K80" s="4">
        <f t="shared" si="4"/>
        <v>0</v>
      </c>
      <c r="L80" s="78"/>
      <c r="M80" s="79"/>
      <c r="N80" s="80"/>
    </row>
    <row r="81" spans="1:14" ht="12.75" customHeight="1">
      <c r="A81" s="76"/>
      <c r="B81" s="30"/>
      <c r="C81" s="30"/>
      <c r="D81" s="30"/>
      <c r="E81" s="28"/>
      <c r="F81" s="28"/>
      <c r="G81" s="27">
        <f t="shared" si="3"/>
        <v>0</v>
      </c>
      <c r="H81" s="77"/>
      <c r="I81" s="14"/>
      <c r="J81" s="14"/>
      <c r="K81" s="4">
        <f t="shared" si="4"/>
        <v>0</v>
      </c>
      <c r="L81" s="78"/>
      <c r="M81" s="79"/>
      <c r="N81" s="80"/>
    </row>
    <row r="82" spans="1:14" ht="12.75" customHeight="1">
      <c r="A82" s="74">
        <v>16</v>
      </c>
      <c r="B82" s="30"/>
      <c r="C82" s="30"/>
      <c r="D82" s="30"/>
      <c r="E82" s="28"/>
      <c r="F82" s="28"/>
      <c r="G82" s="27">
        <f t="shared" si="3"/>
        <v>0</v>
      </c>
      <c r="H82" s="77">
        <f>G82+G83+G84+G85+G86</f>
        <v>0</v>
      </c>
      <c r="I82" s="14"/>
      <c r="J82" s="14"/>
      <c r="K82" s="4">
        <f t="shared" si="4"/>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3"/>
        <v>0</v>
      </c>
      <c r="H83" s="77"/>
      <c r="I83" s="14"/>
      <c r="J83" s="14"/>
      <c r="K83" s="4">
        <f t="shared" si="4"/>
        <v>0</v>
      </c>
      <c r="L83" s="78"/>
      <c r="M83" s="79"/>
      <c r="N83" s="80"/>
    </row>
    <row r="84" spans="1:14" ht="12.75" customHeight="1">
      <c r="A84" s="75"/>
      <c r="B84" s="30"/>
      <c r="C84" s="30"/>
      <c r="D84" s="30"/>
      <c r="E84" s="28"/>
      <c r="F84" s="28"/>
      <c r="G84" s="27">
        <f t="shared" si="3"/>
        <v>0</v>
      </c>
      <c r="H84" s="77"/>
      <c r="I84" s="14"/>
      <c r="J84" s="14"/>
      <c r="K84" s="4">
        <f t="shared" si="4"/>
        <v>0</v>
      </c>
      <c r="L84" s="78"/>
      <c r="M84" s="79"/>
      <c r="N84" s="80"/>
    </row>
    <row r="85" spans="1:14" ht="12.75" customHeight="1">
      <c r="A85" s="75"/>
      <c r="B85" s="30"/>
      <c r="C85" s="30"/>
      <c r="D85" s="30"/>
      <c r="E85" s="28"/>
      <c r="F85" s="28"/>
      <c r="G85" s="27">
        <f t="shared" si="3"/>
        <v>0</v>
      </c>
      <c r="H85" s="77"/>
      <c r="I85" s="14"/>
      <c r="J85" s="14"/>
      <c r="K85" s="4">
        <f t="shared" si="4"/>
        <v>0</v>
      </c>
      <c r="L85" s="78"/>
      <c r="M85" s="79"/>
      <c r="N85" s="80"/>
    </row>
    <row r="86" spans="1:14" ht="12.75" customHeight="1">
      <c r="A86" s="76"/>
      <c r="B86" s="30"/>
      <c r="C86" s="30"/>
      <c r="D86" s="30"/>
      <c r="E86" s="28"/>
      <c r="F86" s="28"/>
      <c r="G86" s="27">
        <f t="shared" si="3"/>
        <v>0</v>
      </c>
      <c r="H86" s="77"/>
      <c r="I86" s="14"/>
      <c r="J86" s="14"/>
      <c r="K86" s="4">
        <f t="shared" si="4"/>
        <v>0</v>
      </c>
      <c r="L86" s="78"/>
      <c r="M86" s="79"/>
      <c r="N86" s="80"/>
    </row>
    <row r="87" spans="1:14" ht="12.75" customHeight="1">
      <c r="A87" s="74">
        <v>17</v>
      </c>
      <c r="B87" s="30"/>
      <c r="C87" s="31"/>
      <c r="D87" s="31"/>
      <c r="E87" s="28"/>
      <c r="F87" s="28"/>
      <c r="G87" s="27">
        <f t="shared" si="3"/>
        <v>0</v>
      </c>
      <c r="H87" s="77">
        <f>G87+G88+G89+G90+G91</f>
        <v>0</v>
      </c>
      <c r="I87" s="14"/>
      <c r="J87" s="14"/>
      <c r="K87" s="4">
        <f t="shared" si="4"/>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3"/>
        <v>0</v>
      </c>
      <c r="H88" s="77"/>
      <c r="I88" s="14"/>
      <c r="J88" s="14"/>
      <c r="K88" s="4">
        <f t="shared" si="4"/>
        <v>0</v>
      </c>
      <c r="L88" s="78"/>
      <c r="M88" s="79"/>
      <c r="N88" s="80"/>
    </row>
    <row r="89" spans="1:14" ht="12.75" customHeight="1">
      <c r="A89" s="75"/>
      <c r="B89" s="30"/>
      <c r="C89" s="30"/>
      <c r="D89" s="30"/>
      <c r="E89" s="28"/>
      <c r="F89" s="28"/>
      <c r="G89" s="27">
        <f t="shared" si="3"/>
        <v>0</v>
      </c>
      <c r="H89" s="77"/>
      <c r="I89" s="14"/>
      <c r="J89" s="14"/>
      <c r="K89" s="4">
        <f t="shared" si="4"/>
        <v>0</v>
      </c>
      <c r="L89" s="78"/>
      <c r="M89" s="79"/>
      <c r="N89" s="80"/>
    </row>
    <row r="90" spans="1:14" ht="12.75" customHeight="1">
      <c r="A90" s="75"/>
      <c r="B90" s="30"/>
      <c r="C90" s="30"/>
      <c r="D90" s="30"/>
      <c r="E90" s="28"/>
      <c r="F90" s="28"/>
      <c r="G90" s="27">
        <f t="shared" si="3"/>
        <v>0</v>
      </c>
      <c r="H90" s="77"/>
      <c r="I90" s="14"/>
      <c r="J90" s="14"/>
      <c r="K90" s="4">
        <f t="shared" si="4"/>
        <v>0</v>
      </c>
      <c r="L90" s="78"/>
      <c r="M90" s="79"/>
      <c r="N90" s="80"/>
    </row>
    <row r="91" spans="1:14" ht="12.75" customHeight="1">
      <c r="A91" s="76"/>
      <c r="B91" s="30"/>
      <c r="C91" s="30"/>
      <c r="D91" s="30"/>
      <c r="E91" s="28"/>
      <c r="F91" s="28"/>
      <c r="G91" s="27">
        <f t="shared" si="3"/>
        <v>0</v>
      </c>
      <c r="H91" s="77"/>
      <c r="I91" s="14"/>
      <c r="J91" s="14"/>
      <c r="K91" s="4">
        <f t="shared" si="4"/>
        <v>0</v>
      </c>
      <c r="L91" s="78"/>
      <c r="M91" s="79"/>
      <c r="N91" s="80"/>
    </row>
    <row r="92" spans="1:14" ht="12.75" customHeight="1">
      <c r="A92" s="74">
        <v>18</v>
      </c>
      <c r="B92" s="30"/>
      <c r="C92" s="30"/>
      <c r="D92" s="30"/>
      <c r="E92" s="28"/>
      <c r="F92" s="28"/>
      <c r="G92" s="27">
        <f t="shared" si="3"/>
        <v>0</v>
      </c>
      <c r="H92" s="77">
        <f>G92+G93+G94+G95+G96</f>
        <v>0</v>
      </c>
      <c r="I92" s="14"/>
      <c r="J92" s="14"/>
      <c r="K92" s="4">
        <f t="shared" si="4"/>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3"/>
        <v>0</v>
      </c>
      <c r="H93" s="77"/>
      <c r="I93" s="14"/>
      <c r="J93" s="14"/>
      <c r="K93" s="4">
        <f t="shared" si="4"/>
        <v>0</v>
      </c>
      <c r="L93" s="78"/>
      <c r="M93" s="79"/>
      <c r="N93" s="80"/>
    </row>
    <row r="94" spans="1:14" ht="12.75" customHeight="1">
      <c r="A94" s="75"/>
      <c r="B94" s="30"/>
      <c r="C94" s="30"/>
      <c r="D94" s="30"/>
      <c r="E94" s="28"/>
      <c r="F94" s="28"/>
      <c r="G94" s="27">
        <f t="shared" si="3"/>
        <v>0</v>
      </c>
      <c r="H94" s="77"/>
      <c r="I94" s="14"/>
      <c r="J94" s="14"/>
      <c r="K94" s="4">
        <f t="shared" si="4"/>
        <v>0</v>
      </c>
      <c r="L94" s="78"/>
      <c r="M94" s="79"/>
      <c r="N94" s="80"/>
    </row>
    <row r="95" spans="1:14" ht="12.75" customHeight="1">
      <c r="A95" s="75"/>
      <c r="B95" s="30"/>
      <c r="C95" s="30"/>
      <c r="D95" s="30"/>
      <c r="E95" s="28"/>
      <c r="F95" s="28"/>
      <c r="G95" s="27">
        <f t="shared" si="3"/>
        <v>0</v>
      </c>
      <c r="H95" s="77"/>
      <c r="I95" s="14"/>
      <c r="J95" s="14"/>
      <c r="K95" s="4">
        <f t="shared" si="4"/>
        <v>0</v>
      </c>
      <c r="L95" s="78"/>
      <c r="M95" s="79"/>
      <c r="N95" s="80"/>
    </row>
    <row r="96" spans="1:14" ht="12.75" customHeight="1">
      <c r="A96" s="76"/>
      <c r="B96" s="30"/>
      <c r="C96" s="30"/>
      <c r="D96" s="30"/>
      <c r="E96" s="28"/>
      <c r="F96" s="28"/>
      <c r="G96" s="27">
        <f t="shared" si="3"/>
        <v>0</v>
      </c>
      <c r="H96" s="77"/>
      <c r="I96" s="14"/>
      <c r="J96" s="14"/>
      <c r="K96" s="4">
        <f t="shared" si="4"/>
        <v>0</v>
      </c>
      <c r="L96" s="78"/>
      <c r="M96" s="79"/>
      <c r="N96" s="80"/>
    </row>
    <row r="97" spans="1:14" ht="12.75" customHeight="1">
      <c r="A97" s="74">
        <v>19</v>
      </c>
      <c r="B97" s="30"/>
      <c r="C97" s="30"/>
      <c r="D97" s="30"/>
      <c r="E97" s="28"/>
      <c r="F97" s="28"/>
      <c r="G97" s="27">
        <f t="shared" si="3"/>
        <v>0</v>
      </c>
      <c r="H97" s="77">
        <f>G97+G98+G99+G100+G101</f>
        <v>0</v>
      </c>
      <c r="I97" s="14"/>
      <c r="J97" s="14"/>
      <c r="K97" s="4">
        <f t="shared" si="4"/>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3"/>
        <v>0</v>
      </c>
      <c r="H98" s="77"/>
      <c r="I98" s="14"/>
      <c r="J98" s="14"/>
      <c r="K98" s="4">
        <f t="shared" si="4"/>
        <v>0</v>
      </c>
      <c r="L98" s="78"/>
      <c r="M98" s="79"/>
      <c r="N98" s="80"/>
    </row>
    <row r="99" spans="1:14" ht="12.75" customHeight="1">
      <c r="A99" s="75"/>
      <c r="B99" s="30"/>
      <c r="C99" s="30"/>
      <c r="D99" s="30"/>
      <c r="E99" s="28"/>
      <c r="F99" s="28"/>
      <c r="G99" s="27">
        <f t="shared" si="3"/>
        <v>0</v>
      </c>
      <c r="H99" s="77"/>
      <c r="I99" s="14"/>
      <c r="J99" s="14"/>
      <c r="K99" s="4">
        <f t="shared" si="4"/>
        <v>0</v>
      </c>
      <c r="L99" s="78"/>
      <c r="M99" s="79"/>
      <c r="N99" s="80"/>
    </row>
    <row r="100" spans="1:14" ht="12.75" customHeight="1">
      <c r="A100" s="75"/>
      <c r="B100" s="30"/>
      <c r="C100" s="30"/>
      <c r="D100" s="30"/>
      <c r="E100" s="28"/>
      <c r="F100" s="28"/>
      <c r="G100" s="27">
        <f t="shared" si="3"/>
        <v>0</v>
      </c>
      <c r="H100" s="77"/>
      <c r="I100" s="14"/>
      <c r="J100" s="14"/>
      <c r="K100" s="4">
        <f t="shared" si="4"/>
        <v>0</v>
      </c>
      <c r="L100" s="78"/>
      <c r="M100" s="79"/>
      <c r="N100" s="80"/>
    </row>
    <row r="101" spans="1:14" ht="12.75" customHeight="1">
      <c r="A101" s="76"/>
      <c r="B101" s="30"/>
      <c r="C101" s="30"/>
      <c r="D101" s="30"/>
      <c r="E101" s="28"/>
      <c r="F101" s="28"/>
      <c r="G101" s="27">
        <f t="shared" si="3"/>
        <v>0</v>
      </c>
      <c r="H101" s="77"/>
      <c r="I101" s="14"/>
      <c r="J101" s="14"/>
      <c r="K101" s="4">
        <f t="shared" si="4"/>
        <v>0</v>
      </c>
      <c r="L101" s="78"/>
      <c r="M101" s="79"/>
      <c r="N101" s="80"/>
    </row>
    <row r="102" spans="1:14" ht="12.75" customHeight="1">
      <c r="A102" s="74">
        <v>20</v>
      </c>
      <c r="B102" s="30"/>
      <c r="C102" s="30"/>
      <c r="D102" s="30"/>
      <c r="E102" s="28"/>
      <c r="F102" s="28"/>
      <c r="G102" s="27">
        <f t="shared" si="3"/>
        <v>0</v>
      </c>
      <c r="H102" s="77">
        <f>G102+G103+G104+G105+G106</f>
        <v>0</v>
      </c>
      <c r="I102" s="14"/>
      <c r="J102" s="14"/>
      <c r="K102" s="4">
        <f t="shared" si="4"/>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3"/>
        <v>0</v>
      </c>
      <c r="H103" s="77"/>
      <c r="I103" s="14"/>
      <c r="J103" s="14"/>
      <c r="K103" s="4">
        <f t="shared" si="4"/>
        <v>0</v>
      </c>
      <c r="L103" s="78"/>
      <c r="M103" s="79"/>
      <c r="N103" s="80"/>
    </row>
    <row r="104" spans="1:14" ht="12.75" customHeight="1">
      <c r="A104" s="75"/>
      <c r="B104" s="30"/>
      <c r="C104" s="30"/>
      <c r="D104" s="30"/>
      <c r="E104" s="28"/>
      <c r="F104" s="28"/>
      <c r="G104" s="27">
        <f t="shared" si="3"/>
        <v>0</v>
      </c>
      <c r="H104" s="77"/>
      <c r="I104" s="14"/>
      <c r="J104" s="14"/>
      <c r="K104" s="4">
        <f t="shared" si="4"/>
        <v>0</v>
      </c>
      <c r="L104" s="78"/>
      <c r="M104" s="79"/>
      <c r="N104" s="80"/>
    </row>
    <row r="105" spans="1:14" ht="12.75" customHeight="1">
      <c r="A105" s="75"/>
      <c r="B105" s="30"/>
      <c r="C105" s="30"/>
      <c r="D105" s="30"/>
      <c r="E105" s="28"/>
      <c r="F105" s="28"/>
      <c r="G105" s="27">
        <f t="shared" si="3"/>
        <v>0</v>
      </c>
      <c r="H105" s="77"/>
      <c r="I105" s="14"/>
      <c r="J105" s="14"/>
      <c r="K105" s="4">
        <f t="shared" si="4"/>
        <v>0</v>
      </c>
      <c r="L105" s="78"/>
      <c r="M105" s="79"/>
      <c r="N105" s="80"/>
    </row>
    <row r="106" spans="1:14" ht="12.75" customHeight="1">
      <c r="A106" s="76"/>
      <c r="B106" s="30"/>
      <c r="C106" s="30"/>
      <c r="D106" s="30"/>
      <c r="E106" s="28"/>
      <c r="F106" s="28"/>
      <c r="G106" s="27">
        <f t="shared" si="3"/>
        <v>0</v>
      </c>
      <c r="H106" s="77"/>
      <c r="I106" s="14"/>
      <c r="J106" s="14"/>
      <c r="K106" s="4">
        <f t="shared" si="4"/>
        <v>0</v>
      </c>
      <c r="L106" s="78"/>
      <c r="M106" s="79"/>
      <c r="N106" s="80"/>
    </row>
    <row r="107" spans="1:14" ht="12.75" customHeight="1">
      <c r="A107" s="74">
        <v>21</v>
      </c>
      <c r="B107" s="30"/>
      <c r="C107" s="30"/>
      <c r="D107" s="30"/>
      <c r="E107" s="28"/>
      <c r="F107" s="28"/>
      <c r="G107" s="27">
        <f t="shared" si="3"/>
        <v>0</v>
      </c>
      <c r="H107" s="77">
        <f>G107+G108+G109+G110+G111</f>
        <v>0</v>
      </c>
      <c r="I107" s="14"/>
      <c r="J107" s="14"/>
      <c r="K107" s="4">
        <f t="shared" si="4"/>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3"/>
        <v>0</v>
      </c>
      <c r="H108" s="77"/>
      <c r="I108" s="14"/>
      <c r="J108" s="14"/>
      <c r="K108" s="4">
        <f t="shared" si="4"/>
        <v>0</v>
      </c>
      <c r="L108" s="78"/>
      <c r="M108" s="79"/>
      <c r="N108" s="80"/>
    </row>
    <row r="109" spans="1:14" ht="12.75" customHeight="1">
      <c r="A109" s="75"/>
      <c r="B109" s="30"/>
      <c r="C109" s="30"/>
      <c r="D109" s="30"/>
      <c r="E109" s="28"/>
      <c r="F109" s="28"/>
      <c r="G109" s="27">
        <f t="shared" si="3"/>
        <v>0</v>
      </c>
      <c r="H109" s="77"/>
      <c r="I109" s="14"/>
      <c r="J109" s="14"/>
      <c r="K109" s="4">
        <f t="shared" si="4"/>
        <v>0</v>
      </c>
      <c r="L109" s="78"/>
      <c r="M109" s="79"/>
      <c r="N109" s="80"/>
    </row>
    <row r="110" spans="1:14" ht="12.75" customHeight="1">
      <c r="A110" s="75"/>
      <c r="B110" s="30"/>
      <c r="C110" s="30"/>
      <c r="D110" s="30"/>
      <c r="E110" s="28"/>
      <c r="F110" s="28"/>
      <c r="G110" s="27">
        <f t="shared" si="3"/>
        <v>0</v>
      </c>
      <c r="H110" s="77"/>
      <c r="I110" s="14"/>
      <c r="J110" s="14"/>
      <c r="K110" s="4">
        <f t="shared" si="4"/>
        <v>0</v>
      </c>
      <c r="L110" s="78"/>
      <c r="M110" s="79"/>
      <c r="N110" s="80"/>
    </row>
    <row r="111" spans="1:14" ht="12.75" customHeight="1">
      <c r="A111" s="76"/>
      <c r="B111" s="30"/>
      <c r="C111" s="30"/>
      <c r="D111" s="30"/>
      <c r="E111" s="28"/>
      <c r="F111" s="28"/>
      <c r="G111" s="27">
        <f t="shared" si="3"/>
        <v>0</v>
      </c>
      <c r="H111" s="77"/>
      <c r="I111" s="14"/>
      <c r="J111" s="14"/>
      <c r="K111" s="4">
        <f t="shared" si="4"/>
        <v>0</v>
      </c>
      <c r="L111" s="78"/>
      <c r="M111" s="79"/>
      <c r="N111" s="80"/>
    </row>
    <row r="112" spans="1:14" ht="12.75" customHeight="1">
      <c r="A112" s="74">
        <v>22</v>
      </c>
      <c r="B112" s="30"/>
      <c r="C112" s="30"/>
      <c r="D112" s="30"/>
      <c r="E112" s="28"/>
      <c r="F112" s="28"/>
      <c r="G112" s="27">
        <f t="shared" si="3"/>
        <v>0</v>
      </c>
      <c r="H112" s="77">
        <f>G112+G113+G114+G115+G116</f>
        <v>0</v>
      </c>
      <c r="I112" s="14"/>
      <c r="J112" s="14"/>
      <c r="K112" s="4">
        <f t="shared" si="4"/>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3"/>
        <v>0</v>
      </c>
      <c r="H113" s="77"/>
      <c r="I113" s="14"/>
      <c r="J113" s="14"/>
      <c r="K113" s="4">
        <f t="shared" si="4"/>
        <v>0</v>
      </c>
      <c r="L113" s="78"/>
      <c r="M113" s="79"/>
      <c r="N113" s="80"/>
    </row>
    <row r="114" spans="1:14" ht="12.75" customHeight="1">
      <c r="A114" s="75"/>
      <c r="B114" s="30"/>
      <c r="C114" s="30"/>
      <c r="D114" s="30"/>
      <c r="E114" s="28"/>
      <c r="F114" s="28"/>
      <c r="G114" s="27">
        <f t="shared" si="3"/>
        <v>0</v>
      </c>
      <c r="H114" s="77"/>
      <c r="I114" s="14"/>
      <c r="J114" s="14"/>
      <c r="K114" s="4">
        <f t="shared" si="4"/>
        <v>0</v>
      </c>
      <c r="L114" s="78"/>
      <c r="M114" s="79"/>
      <c r="N114" s="80"/>
    </row>
    <row r="115" spans="1:14" ht="12.75" customHeight="1">
      <c r="A115" s="75"/>
      <c r="B115" s="30"/>
      <c r="C115" s="30"/>
      <c r="D115" s="30"/>
      <c r="E115" s="28"/>
      <c r="F115" s="28"/>
      <c r="G115" s="27">
        <f t="shared" si="3"/>
        <v>0</v>
      </c>
      <c r="H115" s="77"/>
      <c r="I115" s="14"/>
      <c r="J115" s="14"/>
      <c r="K115" s="4">
        <f t="shared" si="4"/>
        <v>0</v>
      </c>
      <c r="L115" s="78"/>
      <c r="M115" s="79"/>
      <c r="N115" s="80"/>
    </row>
    <row r="116" spans="1:14" ht="12.75" customHeight="1">
      <c r="A116" s="76"/>
      <c r="B116" s="30"/>
      <c r="C116" s="30"/>
      <c r="D116" s="30"/>
      <c r="E116" s="28"/>
      <c r="F116" s="28"/>
      <c r="G116" s="27">
        <f t="shared" si="3"/>
        <v>0</v>
      </c>
      <c r="H116" s="77"/>
      <c r="I116" s="14"/>
      <c r="J116" s="14"/>
      <c r="K116" s="4">
        <f t="shared" si="4"/>
        <v>0</v>
      </c>
      <c r="L116" s="78"/>
      <c r="M116" s="79"/>
      <c r="N116" s="80"/>
    </row>
    <row r="117" spans="1:14" ht="12.75" customHeight="1">
      <c r="A117" s="74">
        <v>23</v>
      </c>
      <c r="B117" s="30"/>
      <c r="C117" s="30"/>
      <c r="D117" s="30"/>
      <c r="E117" s="28"/>
      <c r="F117" s="28"/>
      <c r="G117" s="27">
        <f t="shared" si="3"/>
        <v>0</v>
      </c>
      <c r="H117" s="77">
        <f>G117+G118+G119+G120+G121</f>
        <v>0</v>
      </c>
      <c r="I117" s="14"/>
      <c r="J117" s="14"/>
      <c r="K117" s="4">
        <f t="shared" si="4"/>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3"/>
        <v>0</v>
      </c>
      <c r="H118" s="77"/>
      <c r="I118" s="14"/>
      <c r="J118" s="14"/>
      <c r="K118" s="4">
        <f t="shared" si="4"/>
        <v>0</v>
      </c>
      <c r="L118" s="78"/>
      <c r="M118" s="79"/>
      <c r="N118" s="80"/>
    </row>
    <row r="119" spans="1:14" ht="12.75" customHeight="1">
      <c r="A119" s="75"/>
      <c r="B119" s="30"/>
      <c r="C119" s="30"/>
      <c r="D119" s="30"/>
      <c r="E119" s="28"/>
      <c r="F119" s="28"/>
      <c r="G119" s="27">
        <f t="shared" si="3"/>
        <v>0</v>
      </c>
      <c r="H119" s="77"/>
      <c r="I119" s="14"/>
      <c r="J119" s="14"/>
      <c r="K119" s="4">
        <f t="shared" si="4"/>
        <v>0</v>
      </c>
      <c r="L119" s="78"/>
      <c r="M119" s="79"/>
      <c r="N119" s="80"/>
    </row>
    <row r="120" spans="1:14" ht="12.75" customHeight="1">
      <c r="A120" s="75"/>
      <c r="B120" s="30"/>
      <c r="C120" s="30"/>
      <c r="D120" s="30"/>
      <c r="E120" s="28"/>
      <c r="F120" s="28"/>
      <c r="G120" s="27">
        <f t="shared" si="3"/>
        <v>0</v>
      </c>
      <c r="H120" s="77"/>
      <c r="I120" s="14"/>
      <c r="J120" s="14"/>
      <c r="K120" s="4">
        <f t="shared" si="4"/>
        <v>0</v>
      </c>
      <c r="L120" s="78"/>
      <c r="M120" s="79"/>
      <c r="N120" s="80"/>
    </row>
    <row r="121" spans="1:14" ht="12.75" customHeight="1">
      <c r="A121" s="76"/>
      <c r="B121" s="30"/>
      <c r="C121" s="30"/>
      <c r="D121" s="30"/>
      <c r="E121" s="28"/>
      <c r="F121" s="28"/>
      <c r="G121" s="27">
        <f t="shared" si="3"/>
        <v>0</v>
      </c>
      <c r="H121" s="77"/>
      <c r="I121" s="14"/>
      <c r="J121" s="14"/>
      <c r="K121" s="4">
        <f t="shared" si="4"/>
        <v>0</v>
      </c>
      <c r="L121" s="78"/>
      <c r="M121" s="79"/>
      <c r="N121" s="80"/>
    </row>
    <row r="122" spans="1:14" ht="12.75" customHeight="1">
      <c r="A122" s="74">
        <v>24</v>
      </c>
      <c r="B122" s="30"/>
      <c r="C122" s="30"/>
      <c r="D122" s="30"/>
      <c r="E122" s="28"/>
      <c r="F122" s="28"/>
      <c r="G122" s="27">
        <f t="shared" si="3"/>
        <v>0</v>
      </c>
      <c r="H122" s="77">
        <f>G122+G123+G124+G125+G126</f>
        <v>0</v>
      </c>
      <c r="I122" s="14"/>
      <c r="J122" s="14"/>
      <c r="K122" s="4">
        <f t="shared" si="4"/>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3"/>
        <v>0</v>
      </c>
      <c r="H123" s="77"/>
      <c r="I123" s="14"/>
      <c r="J123" s="14"/>
      <c r="K123" s="4">
        <f t="shared" si="4"/>
        <v>0</v>
      </c>
      <c r="L123" s="78"/>
      <c r="M123" s="79"/>
      <c r="N123" s="80"/>
    </row>
    <row r="124" spans="1:14" ht="12.75" customHeight="1">
      <c r="A124" s="75"/>
      <c r="B124" s="30"/>
      <c r="C124" s="30"/>
      <c r="D124" s="30"/>
      <c r="E124" s="28"/>
      <c r="F124" s="28"/>
      <c r="G124" s="27">
        <f t="shared" si="3"/>
        <v>0</v>
      </c>
      <c r="H124" s="77"/>
      <c r="I124" s="14"/>
      <c r="J124" s="14"/>
      <c r="K124" s="4">
        <f t="shared" si="4"/>
        <v>0</v>
      </c>
      <c r="L124" s="78"/>
      <c r="M124" s="79"/>
      <c r="N124" s="80"/>
    </row>
    <row r="125" spans="1:14" ht="12.75" customHeight="1">
      <c r="A125" s="75"/>
      <c r="B125" s="30"/>
      <c r="C125" s="30"/>
      <c r="D125" s="30"/>
      <c r="E125" s="28"/>
      <c r="F125" s="28"/>
      <c r="G125" s="27">
        <f t="shared" si="3"/>
        <v>0</v>
      </c>
      <c r="H125" s="77"/>
      <c r="I125" s="14"/>
      <c r="J125" s="14"/>
      <c r="K125" s="4">
        <f t="shared" si="4"/>
        <v>0</v>
      </c>
      <c r="L125" s="78"/>
      <c r="M125" s="79"/>
      <c r="N125" s="80"/>
    </row>
    <row r="126" spans="1:14" ht="12.75" customHeight="1">
      <c r="A126" s="76"/>
      <c r="B126" s="30"/>
      <c r="C126" s="30"/>
      <c r="D126" s="30"/>
      <c r="E126" s="28"/>
      <c r="F126" s="28"/>
      <c r="G126" s="27">
        <f t="shared" si="3"/>
        <v>0</v>
      </c>
      <c r="H126" s="77"/>
      <c r="I126" s="14"/>
      <c r="J126" s="14"/>
      <c r="K126" s="4">
        <f t="shared" si="4"/>
        <v>0</v>
      </c>
      <c r="L126" s="78"/>
      <c r="M126" s="79"/>
      <c r="N126" s="80"/>
    </row>
    <row r="127" spans="1:14" ht="12.75" customHeight="1">
      <c r="A127" s="74">
        <v>25</v>
      </c>
      <c r="B127" s="30"/>
      <c r="C127" s="30"/>
      <c r="D127" s="30"/>
      <c r="E127" s="28"/>
      <c r="F127" s="28"/>
      <c r="G127" s="27">
        <f t="shared" si="3"/>
        <v>0</v>
      </c>
      <c r="H127" s="77">
        <f>G127+G128+G129+G130+G131</f>
        <v>0</v>
      </c>
      <c r="I127" s="14"/>
      <c r="J127" s="14"/>
      <c r="K127" s="4">
        <f t="shared" si="4"/>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3"/>
        <v>0</v>
      </c>
      <c r="H128" s="77"/>
      <c r="I128" s="14"/>
      <c r="J128" s="14"/>
      <c r="K128" s="4">
        <f t="shared" si="4"/>
        <v>0</v>
      </c>
      <c r="L128" s="78"/>
      <c r="M128" s="79"/>
      <c r="N128" s="80"/>
    </row>
    <row r="129" spans="1:14" ht="12.75" customHeight="1">
      <c r="A129" s="75"/>
      <c r="B129" s="30"/>
      <c r="C129" s="30"/>
      <c r="D129" s="30"/>
      <c r="E129" s="28"/>
      <c r="F129" s="28"/>
      <c r="G129" s="27">
        <f t="shared" si="3"/>
        <v>0</v>
      </c>
      <c r="H129" s="77"/>
      <c r="I129" s="14"/>
      <c r="J129" s="14"/>
      <c r="K129" s="4">
        <f t="shared" si="4"/>
        <v>0</v>
      </c>
      <c r="L129" s="78"/>
      <c r="M129" s="79"/>
      <c r="N129" s="80"/>
    </row>
    <row r="130" spans="1:14" ht="12.75" customHeight="1">
      <c r="A130" s="75"/>
      <c r="B130" s="30"/>
      <c r="C130" s="30"/>
      <c r="D130" s="30"/>
      <c r="E130" s="28"/>
      <c r="F130" s="28"/>
      <c r="G130" s="27">
        <f t="shared" si="3"/>
        <v>0</v>
      </c>
      <c r="H130" s="77"/>
      <c r="I130" s="14"/>
      <c r="J130" s="14"/>
      <c r="K130" s="4">
        <f t="shared" si="4"/>
        <v>0</v>
      </c>
      <c r="L130" s="78"/>
      <c r="M130" s="79"/>
      <c r="N130" s="80"/>
    </row>
    <row r="131" spans="1:14" ht="12.75" customHeight="1">
      <c r="A131" s="76"/>
      <c r="B131" s="30"/>
      <c r="C131" s="30"/>
      <c r="D131" s="30"/>
      <c r="E131" s="28"/>
      <c r="F131" s="28"/>
      <c r="G131" s="27">
        <f t="shared" si="3"/>
        <v>0</v>
      </c>
      <c r="H131" s="77"/>
      <c r="I131" s="14"/>
      <c r="J131" s="14"/>
      <c r="K131" s="4">
        <f t="shared" si="4"/>
        <v>0</v>
      </c>
      <c r="L131" s="78"/>
      <c r="M131" s="79"/>
      <c r="N131" s="80"/>
    </row>
    <row r="132" spans="1:14" ht="12.75" customHeight="1">
      <c r="A132" s="74">
        <v>26</v>
      </c>
      <c r="B132" s="30"/>
      <c r="C132" s="30"/>
      <c r="D132" s="30"/>
      <c r="E132" s="28"/>
      <c r="F132" s="28"/>
      <c r="G132" s="27">
        <f t="shared" si="3"/>
        <v>0</v>
      </c>
      <c r="H132" s="77">
        <f>G132+G133+G134+G135+G136</f>
        <v>0</v>
      </c>
      <c r="I132" s="14"/>
      <c r="J132" s="14"/>
      <c r="K132" s="4">
        <f t="shared" si="4"/>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3"/>
        <v>0</v>
      </c>
      <c r="H133" s="77"/>
      <c r="I133" s="14"/>
      <c r="J133" s="14"/>
      <c r="K133" s="4">
        <f t="shared" si="4"/>
        <v>0</v>
      </c>
      <c r="L133" s="78"/>
      <c r="M133" s="79"/>
      <c r="N133" s="80"/>
    </row>
    <row r="134" spans="1:14" ht="12.75" customHeight="1">
      <c r="A134" s="75"/>
      <c r="B134" s="30"/>
      <c r="C134" s="30"/>
      <c r="D134" s="30"/>
      <c r="E134" s="28"/>
      <c r="F134" s="28"/>
      <c r="G134" s="27">
        <f t="shared" si="3"/>
        <v>0</v>
      </c>
      <c r="H134" s="77"/>
      <c r="I134" s="14"/>
      <c r="J134" s="14"/>
      <c r="K134" s="4">
        <f t="shared" si="4"/>
        <v>0</v>
      </c>
      <c r="L134" s="78"/>
      <c r="M134" s="79"/>
      <c r="N134" s="80"/>
    </row>
    <row r="135" spans="1:14" ht="12.75" customHeight="1">
      <c r="A135" s="75"/>
      <c r="B135" s="30"/>
      <c r="C135" s="30"/>
      <c r="D135" s="30"/>
      <c r="E135" s="28"/>
      <c r="F135" s="28"/>
      <c r="G135" s="27">
        <f t="shared" si="3"/>
        <v>0</v>
      </c>
      <c r="H135" s="77"/>
      <c r="I135" s="14"/>
      <c r="J135" s="14"/>
      <c r="K135" s="4">
        <f t="shared" si="4"/>
        <v>0</v>
      </c>
      <c r="L135" s="78"/>
      <c r="M135" s="79"/>
      <c r="N135" s="80"/>
    </row>
    <row r="136" spans="1:14" ht="12.75" customHeight="1">
      <c r="A136" s="76"/>
      <c r="B136" s="30"/>
      <c r="C136" s="30"/>
      <c r="D136" s="30"/>
      <c r="E136" s="28"/>
      <c r="F136" s="28"/>
      <c r="G136" s="27">
        <f aca="true" t="shared" si="5" ref="G136:G161">F136-E136</f>
        <v>0</v>
      </c>
      <c r="H136" s="77"/>
      <c r="I136" s="14"/>
      <c r="J136" s="14"/>
      <c r="K136" s="4">
        <f aca="true" t="shared" si="6" ref="K136:K161">J136-I136</f>
        <v>0</v>
      </c>
      <c r="L136" s="78"/>
      <c r="M136" s="79"/>
      <c r="N136" s="80"/>
    </row>
    <row r="137" spans="1:14" ht="12.75" customHeight="1">
      <c r="A137" s="74">
        <v>27</v>
      </c>
      <c r="B137" s="30"/>
      <c r="C137" s="30"/>
      <c r="D137" s="30"/>
      <c r="E137" s="28"/>
      <c r="F137" s="28"/>
      <c r="G137" s="27">
        <f t="shared" si="5"/>
        <v>0</v>
      </c>
      <c r="H137" s="77">
        <f>G137+G138+G139+G140+G141</f>
        <v>0</v>
      </c>
      <c r="I137" s="14"/>
      <c r="J137" s="14"/>
      <c r="K137" s="4">
        <f t="shared" si="6"/>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5"/>
        <v>0</v>
      </c>
      <c r="H138" s="77"/>
      <c r="I138" s="14"/>
      <c r="J138" s="14"/>
      <c r="K138" s="4">
        <f t="shared" si="6"/>
        <v>0</v>
      </c>
      <c r="L138" s="78"/>
      <c r="M138" s="79"/>
      <c r="N138" s="80"/>
    </row>
    <row r="139" spans="1:14" ht="12.75" customHeight="1">
      <c r="A139" s="75"/>
      <c r="B139" s="30"/>
      <c r="C139" s="30"/>
      <c r="D139" s="30"/>
      <c r="E139" s="28"/>
      <c r="F139" s="28"/>
      <c r="G139" s="27">
        <f t="shared" si="5"/>
        <v>0</v>
      </c>
      <c r="H139" s="77"/>
      <c r="I139" s="14"/>
      <c r="J139" s="14"/>
      <c r="K139" s="4">
        <f t="shared" si="6"/>
        <v>0</v>
      </c>
      <c r="L139" s="78"/>
      <c r="M139" s="79"/>
      <c r="N139" s="80"/>
    </row>
    <row r="140" spans="1:14" ht="12.75" customHeight="1">
      <c r="A140" s="75"/>
      <c r="B140" s="30"/>
      <c r="C140" s="30"/>
      <c r="D140" s="30"/>
      <c r="E140" s="28"/>
      <c r="F140" s="28"/>
      <c r="G140" s="27">
        <f t="shared" si="5"/>
        <v>0</v>
      </c>
      <c r="H140" s="77"/>
      <c r="I140" s="14"/>
      <c r="J140" s="14"/>
      <c r="K140" s="4">
        <f t="shared" si="6"/>
        <v>0</v>
      </c>
      <c r="L140" s="78"/>
      <c r="M140" s="79"/>
      <c r="N140" s="80"/>
    </row>
    <row r="141" spans="1:14" ht="12.75" customHeight="1">
      <c r="A141" s="76"/>
      <c r="B141" s="30"/>
      <c r="C141" s="30"/>
      <c r="D141" s="30"/>
      <c r="E141" s="28"/>
      <c r="F141" s="28"/>
      <c r="G141" s="27">
        <f t="shared" si="5"/>
        <v>0</v>
      </c>
      <c r="H141" s="77"/>
      <c r="I141" s="14"/>
      <c r="J141" s="14"/>
      <c r="K141" s="4">
        <f t="shared" si="6"/>
        <v>0</v>
      </c>
      <c r="L141" s="78"/>
      <c r="M141" s="79"/>
      <c r="N141" s="80"/>
    </row>
    <row r="142" spans="1:14" ht="12.75" customHeight="1">
      <c r="A142" s="74">
        <v>28</v>
      </c>
      <c r="B142" s="30"/>
      <c r="C142" s="30"/>
      <c r="D142" s="30"/>
      <c r="E142" s="28"/>
      <c r="F142" s="28"/>
      <c r="G142" s="27">
        <f t="shared" si="5"/>
        <v>0</v>
      </c>
      <c r="H142" s="77">
        <f>G142+G143+G144+G145+G146</f>
        <v>0</v>
      </c>
      <c r="I142" s="14"/>
      <c r="J142" s="14"/>
      <c r="K142" s="4">
        <f t="shared" si="6"/>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5"/>
        <v>0</v>
      </c>
      <c r="H143" s="77"/>
      <c r="I143" s="14"/>
      <c r="J143" s="14"/>
      <c r="K143" s="4">
        <f t="shared" si="6"/>
        <v>0</v>
      </c>
      <c r="L143" s="78"/>
      <c r="M143" s="79"/>
      <c r="N143" s="80"/>
    </row>
    <row r="144" spans="1:14" ht="12.75" customHeight="1">
      <c r="A144" s="75"/>
      <c r="B144" s="30"/>
      <c r="C144" s="30"/>
      <c r="D144" s="30"/>
      <c r="E144" s="28"/>
      <c r="F144" s="28"/>
      <c r="G144" s="27">
        <f t="shared" si="5"/>
        <v>0</v>
      </c>
      <c r="H144" s="77"/>
      <c r="I144" s="14"/>
      <c r="J144" s="14"/>
      <c r="K144" s="4">
        <f t="shared" si="6"/>
        <v>0</v>
      </c>
      <c r="L144" s="78"/>
      <c r="M144" s="79"/>
      <c r="N144" s="80"/>
    </row>
    <row r="145" spans="1:14" ht="12.75" customHeight="1">
      <c r="A145" s="75"/>
      <c r="B145" s="30"/>
      <c r="C145" s="30"/>
      <c r="D145" s="30"/>
      <c r="E145" s="28"/>
      <c r="F145" s="28"/>
      <c r="G145" s="27">
        <f t="shared" si="5"/>
        <v>0</v>
      </c>
      <c r="H145" s="77"/>
      <c r="I145" s="14"/>
      <c r="J145" s="14"/>
      <c r="K145" s="4">
        <f t="shared" si="6"/>
        <v>0</v>
      </c>
      <c r="L145" s="78"/>
      <c r="M145" s="79"/>
      <c r="N145" s="80"/>
    </row>
    <row r="146" spans="1:14" ht="12.75" customHeight="1">
      <c r="A146" s="76"/>
      <c r="B146" s="30"/>
      <c r="C146" s="30"/>
      <c r="D146" s="30"/>
      <c r="E146" s="28"/>
      <c r="F146" s="28"/>
      <c r="G146" s="27">
        <f t="shared" si="5"/>
        <v>0</v>
      </c>
      <c r="H146" s="77"/>
      <c r="I146" s="14"/>
      <c r="J146" s="14"/>
      <c r="K146" s="4">
        <f t="shared" si="6"/>
        <v>0</v>
      </c>
      <c r="L146" s="78"/>
      <c r="M146" s="79"/>
      <c r="N146" s="80"/>
    </row>
    <row r="147" spans="1:14" ht="12.75" customHeight="1">
      <c r="A147" s="74">
        <v>29</v>
      </c>
      <c r="B147" s="30"/>
      <c r="C147" s="30"/>
      <c r="D147" s="30"/>
      <c r="E147" s="28"/>
      <c r="F147" s="28"/>
      <c r="G147" s="27">
        <f t="shared" si="5"/>
        <v>0</v>
      </c>
      <c r="H147" s="77">
        <f>G147+G148+G149+G150+G151</f>
        <v>0</v>
      </c>
      <c r="I147" s="14"/>
      <c r="J147" s="14"/>
      <c r="K147" s="4">
        <f t="shared" si="6"/>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5"/>
        <v>0</v>
      </c>
      <c r="H148" s="77"/>
      <c r="I148" s="14"/>
      <c r="J148" s="14"/>
      <c r="K148" s="4">
        <f t="shared" si="6"/>
        <v>0</v>
      </c>
      <c r="L148" s="78"/>
      <c r="M148" s="79"/>
      <c r="N148" s="80"/>
    </row>
    <row r="149" spans="1:14" ht="12.75" customHeight="1">
      <c r="A149" s="75"/>
      <c r="B149" s="30"/>
      <c r="C149" s="30"/>
      <c r="D149" s="30"/>
      <c r="E149" s="28"/>
      <c r="F149" s="28"/>
      <c r="G149" s="27">
        <f t="shared" si="5"/>
        <v>0</v>
      </c>
      <c r="H149" s="77"/>
      <c r="I149" s="14"/>
      <c r="J149" s="14"/>
      <c r="K149" s="4">
        <f t="shared" si="6"/>
        <v>0</v>
      </c>
      <c r="L149" s="78"/>
      <c r="M149" s="79"/>
      <c r="N149" s="80"/>
    </row>
    <row r="150" spans="1:14" ht="12.75" customHeight="1">
      <c r="A150" s="75"/>
      <c r="B150" s="30"/>
      <c r="C150" s="30"/>
      <c r="D150" s="30"/>
      <c r="E150" s="28"/>
      <c r="F150" s="28"/>
      <c r="G150" s="27">
        <f t="shared" si="5"/>
        <v>0</v>
      </c>
      <c r="H150" s="77"/>
      <c r="I150" s="14"/>
      <c r="J150" s="14"/>
      <c r="K150" s="4">
        <f t="shared" si="6"/>
        <v>0</v>
      </c>
      <c r="L150" s="78"/>
      <c r="M150" s="79"/>
      <c r="N150" s="80"/>
    </row>
    <row r="151" spans="1:14" ht="12.75" customHeight="1">
      <c r="A151" s="76"/>
      <c r="B151" s="30"/>
      <c r="C151" s="30"/>
      <c r="D151" s="30"/>
      <c r="E151" s="28"/>
      <c r="F151" s="28"/>
      <c r="G151" s="27">
        <f t="shared" si="5"/>
        <v>0</v>
      </c>
      <c r="H151" s="77"/>
      <c r="I151" s="14"/>
      <c r="J151" s="14"/>
      <c r="K151" s="4">
        <f t="shared" si="6"/>
        <v>0</v>
      </c>
      <c r="L151" s="78"/>
      <c r="M151" s="79"/>
      <c r="N151" s="80"/>
    </row>
    <row r="152" spans="1:14" ht="12.75" customHeight="1">
      <c r="A152" s="74">
        <v>30</v>
      </c>
      <c r="B152" s="30"/>
      <c r="C152" s="30"/>
      <c r="D152" s="30"/>
      <c r="E152" s="28"/>
      <c r="F152" s="28"/>
      <c r="G152" s="27">
        <f t="shared" si="5"/>
        <v>0</v>
      </c>
      <c r="H152" s="77">
        <f>G152+G153+G154+G155+G156</f>
        <v>0</v>
      </c>
      <c r="I152" s="14"/>
      <c r="J152" s="14"/>
      <c r="K152" s="4">
        <f t="shared" si="6"/>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5"/>
        <v>0</v>
      </c>
      <c r="H153" s="77"/>
      <c r="I153" s="14"/>
      <c r="J153" s="14"/>
      <c r="K153" s="4">
        <f t="shared" si="6"/>
        <v>0</v>
      </c>
      <c r="L153" s="78"/>
      <c r="M153" s="79"/>
      <c r="N153" s="80"/>
    </row>
    <row r="154" spans="1:14" ht="12.75" customHeight="1">
      <c r="A154" s="75"/>
      <c r="B154" s="30"/>
      <c r="C154" s="30"/>
      <c r="D154" s="30"/>
      <c r="E154" s="28"/>
      <c r="F154" s="28"/>
      <c r="G154" s="27">
        <f t="shared" si="5"/>
        <v>0</v>
      </c>
      <c r="H154" s="77"/>
      <c r="I154" s="14"/>
      <c r="J154" s="14"/>
      <c r="K154" s="4">
        <f t="shared" si="6"/>
        <v>0</v>
      </c>
      <c r="L154" s="78"/>
      <c r="M154" s="79"/>
      <c r="N154" s="80"/>
    </row>
    <row r="155" spans="1:14" ht="12.75" customHeight="1">
      <c r="A155" s="75"/>
      <c r="B155" s="30"/>
      <c r="C155" s="30"/>
      <c r="D155" s="30"/>
      <c r="E155" s="28"/>
      <c r="F155" s="28"/>
      <c r="G155" s="27">
        <f t="shared" si="5"/>
        <v>0</v>
      </c>
      <c r="H155" s="77"/>
      <c r="I155" s="14"/>
      <c r="J155" s="14"/>
      <c r="K155" s="4">
        <f t="shared" si="6"/>
        <v>0</v>
      </c>
      <c r="L155" s="78"/>
      <c r="M155" s="79"/>
      <c r="N155" s="80"/>
    </row>
    <row r="156" spans="1:14" ht="12.75" customHeight="1">
      <c r="A156" s="76"/>
      <c r="B156" s="30"/>
      <c r="C156" s="30"/>
      <c r="D156" s="30"/>
      <c r="E156" s="28"/>
      <c r="F156" s="28"/>
      <c r="G156" s="27">
        <f t="shared" si="5"/>
        <v>0</v>
      </c>
      <c r="H156" s="77"/>
      <c r="I156" s="14"/>
      <c r="J156" s="14"/>
      <c r="K156" s="4">
        <f t="shared" si="6"/>
        <v>0</v>
      </c>
      <c r="L156" s="78"/>
      <c r="M156" s="79"/>
      <c r="N156" s="80"/>
    </row>
    <row r="157" spans="1:14" ht="12.75" customHeight="1">
      <c r="A157" s="74">
        <v>31</v>
      </c>
      <c r="B157" s="30"/>
      <c r="C157" s="30"/>
      <c r="D157" s="30"/>
      <c r="E157" s="28"/>
      <c r="F157" s="28"/>
      <c r="G157" s="27">
        <f t="shared" si="5"/>
        <v>0</v>
      </c>
      <c r="H157" s="77">
        <f>G157+G158+G159+G160+G161</f>
        <v>0</v>
      </c>
      <c r="I157" s="14"/>
      <c r="J157" s="14"/>
      <c r="K157" s="4">
        <f t="shared" si="6"/>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5"/>
        <v>0</v>
      </c>
      <c r="H158" s="77"/>
      <c r="I158" s="14"/>
      <c r="J158" s="14"/>
      <c r="K158" s="4">
        <f t="shared" si="6"/>
        <v>0</v>
      </c>
      <c r="L158" s="78"/>
      <c r="M158" s="79"/>
      <c r="N158" s="80"/>
    </row>
    <row r="159" spans="1:14" ht="12.75" customHeight="1">
      <c r="A159" s="75"/>
      <c r="B159" s="30"/>
      <c r="C159" s="30"/>
      <c r="D159" s="30"/>
      <c r="E159" s="28"/>
      <c r="F159" s="28"/>
      <c r="G159" s="27">
        <f t="shared" si="5"/>
        <v>0</v>
      </c>
      <c r="H159" s="77"/>
      <c r="I159" s="14"/>
      <c r="J159" s="14"/>
      <c r="K159" s="4">
        <f t="shared" si="6"/>
        <v>0</v>
      </c>
      <c r="L159" s="78"/>
      <c r="M159" s="79"/>
      <c r="N159" s="80"/>
    </row>
    <row r="160" spans="1:14" ht="12.75" customHeight="1">
      <c r="A160" s="75"/>
      <c r="B160" s="30"/>
      <c r="C160" s="30"/>
      <c r="D160" s="30"/>
      <c r="E160" s="28"/>
      <c r="F160" s="28"/>
      <c r="G160" s="27">
        <f t="shared" si="5"/>
        <v>0</v>
      </c>
      <c r="H160" s="77"/>
      <c r="I160" s="14"/>
      <c r="J160" s="14"/>
      <c r="K160" s="4">
        <f t="shared" si="6"/>
        <v>0</v>
      </c>
      <c r="L160" s="78"/>
      <c r="M160" s="79"/>
      <c r="N160" s="80"/>
    </row>
    <row r="161" spans="1:14" ht="13.5" customHeight="1" thickBot="1">
      <c r="A161" s="82"/>
      <c r="B161" s="32"/>
      <c r="C161" s="32"/>
      <c r="D161" s="32"/>
      <c r="E161" s="29"/>
      <c r="F161" s="29"/>
      <c r="G161" s="27">
        <f t="shared" si="5"/>
        <v>0</v>
      </c>
      <c r="H161" s="77"/>
      <c r="I161" s="33"/>
      <c r="J161" s="33"/>
      <c r="K161" s="4">
        <f t="shared" si="6"/>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O6"/>
  <mergeCells count="161">
    <mergeCell ref="K162:L162"/>
    <mergeCell ref="A157:A161"/>
    <mergeCell ref="H157:H161"/>
    <mergeCell ref="L157:L161"/>
    <mergeCell ref="L152:L156"/>
    <mergeCell ref="I173:I174"/>
    <mergeCell ref="J173:J174"/>
    <mergeCell ref="K165:R165"/>
    <mergeCell ref="N157:N161"/>
    <mergeCell ref="M157:M161"/>
    <mergeCell ref="M152:M156"/>
    <mergeCell ref="N142:N146"/>
    <mergeCell ref="A147:A151"/>
    <mergeCell ref="H147:H151"/>
    <mergeCell ref="L147:L151"/>
    <mergeCell ref="M147:M151"/>
    <mergeCell ref="N147:N151"/>
    <mergeCell ref="N152:N156"/>
    <mergeCell ref="A152:A156"/>
    <mergeCell ref="H152:H156"/>
    <mergeCell ref="A142:A146"/>
    <mergeCell ref="H142:H146"/>
    <mergeCell ref="L142:L146"/>
    <mergeCell ref="M142:M146"/>
    <mergeCell ref="A137:A141"/>
    <mergeCell ref="H137:H141"/>
    <mergeCell ref="L137:L141"/>
    <mergeCell ref="N122:N126"/>
    <mergeCell ref="N127:N131"/>
    <mergeCell ref="N132:N136"/>
    <mergeCell ref="N137:N141"/>
    <mergeCell ref="A132:A136"/>
    <mergeCell ref="H132:H136"/>
    <mergeCell ref="A127:A131"/>
    <mergeCell ref="H127:H131"/>
    <mergeCell ref="L127:L131"/>
    <mergeCell ref="M127:M131"/>
    <mergeCell ref="M137:M141"/>
    <mergeCell ref="L132:L136"/>
    <mergeCell ref="M132:M136"/>
    <mergeCell ref="A122:A126"/>
    <mergeCell ref="H122:H126"/>
    <mergeCell ref="L122:L126"/>
    <mergeCell ref="M122:M126"/>
    <mergeCell ref="A117:A121"/>
    <mergeCell ref="H117:H121"/>
    <mergeCell ref="L117:L121"/>
    <mergeCell ref="N102:N106"/>
    <mergeCell ref="N107:N111"/>
    <mergeCell ref="N112:N116"/>
    <mergeCell ref="N117:N121"/>
    <mergeCell ref="A112:A116"/>
    <mergeCell ref="H112:H116"/>
    <mergeCell ref="A107:A111"/>
    <mergeCell ref="H107:H111"/>
    <mergeCell ref="L107:L111"/>
    <mergeCell ref="M107:M111"/>
    <mergeCell ref="M117:M121"/>
    <mergeCell ref="L112:L116"/>
    <mergeCell ref="M112:M116"/>
    <mergeCell ref="A102:A106"/>
    <mergeCell ref="H102:H106"/>
    <mergeCell ref="L102:L106"/>
    <mergeCell ref="M102:M106"/>
    <mergeCell ref="A97:A101"/>
    <mergeCell ref="H97:H101"/>
    <mergeCell ref="L97:L101"/>
    <mergeCell ref="N82:N86"/>
    <mergeCell ref="N87:N91"/>
    <mergeCell ref="N92:N96"/>
    <mergeCell ref="N97:N101"/>
    <mergeCell ref="A92:A96"/>
    <mergeCell ref="H92:H96"/>
    <mergeCell ref="A87:A91"/>
    <mergeCell ref="H87:H91"/>
    <mergeCell ref="L87:L91"/>
    <mergeCell ref="M87:M91"/>
    <mergeCell ref="M97:M101"/>
    <mergeCell ref="L92:L96"/>
    <mergeCell ref="M92:M96"/>
    <mergeCell ref="A82:A86"/>
    <mergeCell ref="H82:H86"/>
    <mergeCell ref="L82:L86"/>
    <mergeCell ref="M82:M86"/>
    <mergeCell ref="A77:A81"/>
    <mergeCell ref="H77:H81"/>
    <mergeCell ref="L77:L81"/>
    <mergeCell ref="N62:N66"/>
    <mergeCell ref="N67:N71"/>
    <mergeCell ref="N72:N76"/>
    <mergeCell ref="N77:N81"/>
    <mergeCell ref="A72:A76"/>
    <mergeCell ref="H72:H76"/>
    <mergeCell ref="A67:A71"/>
    <mergeCell ref="H67:H71"/>
    <mergeCell ref="L67:L71"/>
    <mergeCell ref="M67:M71"/>
    <mergeCell ref="M77:M81"/>
    <mergeCell ref="L72:L76"/>
    <mergeCell ref="M72:M76"/>
    <mergeCell ref="A52:A56"/>
    <mergeCell ref="H52:H56"/>
    <mergeCell ref="A62:A66"/>
    <mergeCell ref="H62:H66"/>
    <mergeCell ref="L62:L66"/>
    <mergeCell ref="M62:M66"/>
    <mergeCell ref="A57:A61"/>
    <mergeCell ref="H57:H61"/>
    <mergeCell ref="L57:L61"/>
    <mergeCell ref="M57:M61"/>
    <mergeCell ref="L52:L56"/>
    <mergeCell ref="M52:M56"/>
    <mergeCell ref="N42:N46"/>
    <mergeCell ref="N47:N51"/>
    <mergeCell ref="N52:N56"/>
    <mergeCell ref="N57:N61"/>
    <mergeCell ref="A42:A46"/>
    <mergeCell ref="H42:H46"/>
    <mergeCell ref="L42:L46"/>
    <mergeCell ref="M42:M46"/>
    <mergeCell ref="A47:A51"/>
    <mergeCell ref="H47:H51"/>
    <mergeCell ref="L47:L51"/>
    <mergeCell ref="M47:M51"/>
    <mergeCell ref="N32:N36"/>
    <mergeCell ref="A37:A41"/>
    <mergeCell ref="H37:H41"/>
    <mergeCell ref="L37:L41"/>
    <mergeCell ref="M37:M41"/>
    <mergeCell ref="N37:N41"/>
    <mergeCell ref="A32:A36"/>
    <mergeCell ref="H32:H36"/>
    <mergeCell ref="L32:L36"/>
    <mergeCell ref="M32:M36"/>
    <mergeCell ref="N22:N26"/>
    <mergeCell ref="A27:A31"/>
    <mergeCell ref="H27:H31"/>
    <mergeCell ref="L27:L31"/>
    <mergeCell ref="M27:M31"/>
    <mergeCell ref="N27:N31"/>
    <mergeCell ref="A22:A26"/>
    <mergeCell ref="H22:H26"/>
    <mergeCell ref="L22:L26"/>
    <mergeCell ref="M22:M26"/>
    <mergeCell ref="N12:N16"/>
    <mergeCell ref="A17:A21"/>
    <mergeCell ref="H17:H21"/>
    <mergeCell ref="L17:L21"/>
    <mergeCell ref="M17:M21"/>
    <mergeCell ref="N17:N21"/>
    <mergeCell ref="A12:A16"/>
    <mergeCell ref="H12:H16"/>
    <mergeCell ref="L12:L16"/>
    <mergeCell ref="M12:M16"/>
    <mergeCell ref="E2:I3"/>
    <mergeCell ref="A5:N5"/>
    <mergeCell ref="A7:A11"/>
    <mergeCell ref="H7:H11"/>
    <mergeCell ref="L7:L11"/>
    <mergeCell ref="M7:M11"/>
    <mergeCell ref="N7:N11"/>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2:R159"/>
  <sheetViews>
    <sheetView showGridLines="0" showRowColHeaders="0" zoomScale="75" zoomScaleNormal="75" zoomScalePageLayoutView="0" workbookViewId="0" topLeftCell="A1">
      <selection activeCell="A5" sqref="A5:N5"/>
    </sheetView>
  </sheetViews>
  <sheetFormatPr defaultColWidth="9.140625" defaultRowHeight="12.75"/>
  <cols>
    <col min="1" max="1" width="8.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9.28125" style="0" bestFit="1" customWidth="1"/>
    <col min="8" max="8" width="12.7109375" style="0" bestFit="1" customWidth="1"/>
    <col min="9" max="9" width="29.28125" style="0" bestFit="1" customWidth="1"/>
    <col min="10" max="10" width="14.28125" style="0" bestFit="1" customWidth="1"/>
    <col min="11" max="11" width="11.28125" style="0" bestFit="1" customWidth="1"/>
    <col min="12" max="12" width="16.28125" style="0" bestFit="1" customWidth="1"/>
    <col min="13" max="13" width="14.28125" style="0" bestFit="1" customWidth="1"/>
    <col min="14" max="14" width="15.00390625" style="0" bestFit="1" customWidth="1"/>
  </cols>
  <sheetData>
    <row r="2" spans="5:9" ht="12.75">
      <c r="E2" s="70" t="s">
        <v>17</v>
      </c>
      <c r="F2" s="70"/>
      <c r="G2" s="70"/>
      <c r="H2" s="70"/>
      <c r="I2" s="70"/>
    </row>
    <row r="3" spans="5:9" ht="12.75">
      <c r="E3" s="70"/>
      <c r="F3" s="70"/>
      <c r="G3" s="70"/>
      <c r="H3" s="70"/>
      <c r="I3" s="70"/>
    </row>
    <row r="4" ht="13.5" thickBot="1"/>
    <row r="5" spans="1:14" ht="26.25">
      <c r="A5" s="71" t="s">
        <v>90</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IF($J$158=28,'DEPENSES MENSUELLES'!$E$16,IF($J$158=29,'DEPENSES MENSUELLES'!$F$16,IF($J$158=30,'DEPENSES MENSUELLES'!$G$16,IF($J$158=31,'DEPENSES MENSUELLES'!$H$16,"IMPOSSIBLE"))))</f>
        <v>5286.714285714285</v>
      </c>
      <c r="N7" s="80">
        <f>L7-M7</f>
        <v>-5286.714285714285</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IF($J$158=28,'DEPENSES MENSUELLES'!$E$16,IF($J$158=29,'DEPENSES MENSUELLES'!$F$16,IF($J$158=30,'DEPENSES MENSUELLES'!$G$16,IF($J$158=31,'DEPENSES MENSUELLES'!$H$16,"IMPOSSIBLE"))))</f>
        <v>5286.714285714285</v>
      </c>
      <c r="N12" s="80">
        <f>L12-M12</f>
        <v>-5286.714285714285</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IF($J$158=28,'DEPENSES MENSUELLES'!$E$16,IF($J$158=29,'DEPENSES MENSUELLES'!$F$16,IF($J$158=30,'DEPENSES MENSUELLES'!$G$16,IF($J$158=31,'DEPENSES MENSUELLES'!$H$16,"IMPOSSIBLE"))))</f>
        <v>5286.714285714285</v>
      </c>
      <c r="N17" s="80">
        <f>L17-M17</f>
        <v>-5286.714285714285</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IF($J$158=28,'DEPENSES MENSUELLES'!$E$16,IF($J$158=29,'DEPENSES MENSUELLES'!$F$16,IF($J$158=30,'DEPENSES MENSUELLES'!$G$16,IF($J$158=31,'DEPENSES MENSUELLES'!$H$16,"IMPOSSIBLE"))))</f>
        <v>5286.714285714285</v>
      </c>
      <c r="N22" s="80">
        <f>L22-M22</f>
        <v>-5286.714285714285</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IF($J$158=28,'DEPENSES MENSUELLES'!$E$16,IF($J$158=29,'DEPENSES MENSUELLES'!$F$16,IF($J$158=30,'DEPENSES MENSUELLES'!$G$16,IF($J$158=31,'DEPENSES MENSUELLES'!$H$16,"IMPOSSIBLE"))))</f>
        <v>5286.714285714285</v>
      </c>
      <c r="N27" s="80">
        <f>L27-M27</f>
        <v>-5286.714285714285</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IF($J$158=28,'DEPENSES MENSUELLES'!$E$16,IF($J$158=29,'DEPENSES MENSUELLES'!$F$16,IF($J$158=30,'DEPENSES MENSUELLES'!$G$16,IF($J$158=31,'DEPENSES MENSUELLES'!$H$16,"IMPOSSIBLE"))))</f>
        <v>5286.714285714285</v>
      </c>
      <c r="N32" s="80">
        <f>L32-M32</f>
        <v>-5286.714285714285</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IF($J$158=28,'DEPENSES MENSUELLES'!$E$16,IF($J$158=29,'DEPENSES MENSUELLES'!$F$16,IF($J$158=30,'DEPENSES MENSUELLES'!$G$16,IF($J$158=31,'DEPENSES MENSUELLES'!$H$16,"IMPOSSIBLE"))))</f>
        <v>5286.714285714285</v>
      </c>
      <c r="N37" s="80">
        <f>L37-M37</f>
        <v>-5286.714285714285</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IF($J$158=28,'DEPENSES MENSUELLES'!$E$16,IF($J$158=29,'DEPENSES MENSUELLES'!$F$16,IF($J$158=30,'DEPENSES MENSUELLES'!$G$16,IF($J$158=31,'DEPENSES MENSUELLES'!$H$16,"IMPOSSIBLE"))))</f>
        <v>5286.714285714285</v>
      </c>
      <c r="N42" s="80">
        <f>L42-M42</f>
        <v>-5286.714285714285</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IF($J$158=28,'DEPENSES MENSUELLES'!$E$16,IF($J$158=29,'DEPENSES MENSUELLES'!$F$16,IF($J$158=30,'DEPENSES MENSUELLES'!$G$16,IF($J$158=31,'DEPENSES MENSUELLES'!$H$16,"IMPOSSIBLE"))))</f>
        <v>5286.714285714285</v>
      </c>
      <c r="N47" s="80">
        <f>L47-M47</f>
        <v>-5286.714285714285</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IF($J$158=28,'DEPENSES MENSUELLES'!$E$16,IF($J$158=29,'DEPENSES MENSUELLES'!$F$16,IF($J$158=30,'DEPENSES MENSUELLES'!$G$16,IF($J$158=31,'DEPENSES MENSUELLES'!$H$16,"IMPOSSIBLE"))))</f>
        <v>5286.714285714285</v>
      </c>
      <c r="N52" s="80">
        <f>L52-M52</f>
        <v>-5286.714285714285</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IF($J$158=28,'DEPENSES MENSUELLES'!$E$16,IF($J$158=29,'DEPENSES MENSUELLES'!$F$16,IF($J$158=30,'DEPENSES MENSUELLES'!$G$16,IF($J$158=31,'DEPENSES MENSUELLES'!$H$16,"IMPOSSIBLE"))))</f>
        <v>5286.714285714285</v>
      </c>
      <c r="N57" s="80">
        <f>L57-M57</f>
        <v>-5286.714285714285</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IF($J$158=28,'DEPENSES MENSUELLES'!$E$16,IF($J$158=29,'DEPENSES MENSUELLES'!$F$16,IF($J$158=30,'DEPENSES MENSUELLES'!$G$16,IF($J$158=31,'DEPENSES MENSUELLES'!$H$16,"IMPOSSIBLE"))))</f>
        <v>5286.714285714285</v>
      </c>
      <c r="N62" s="80">
        <f>L62-M62</f>
        <v>-5286.714285714285</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IF($J$158=28,'DEPENSES MENSUELLES'!$E$16,IF($J$158=29,'DEPENSES MENSUELLES'!$F$16,IF($J$158=30,'DEPENSES MENSUELLES'!$G$16,IF($J$158=31,'DEPENSES MENSUELLES'!$H$16,"IMPOSSIBLE"))))</f>
        <v>5286.714285714285</v>
      </c>
      <c r="N67" s="80">
        <f>L67-M67</f>
        <v>-5286.714285714285</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IF($J$158=28,'DEPENSES MENSUELLES'!$E$16,IF($J$158=29,'DEPENSES MENSUELLES'!$F$16,IF($J$158=30,'DEPENSES MENSUELLES'!$G$16,IF($J$158=31,'DEPENSES MENSUELLES'!$H$16,"IMPOSSIBLE"))))</f>
        <v>5286.714285714285</v>
      </c>
      <c r="N72" s="80">
        <f>L72-M72</f>
        <v>-5286.714285714285</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IF($J$158=28,'DEPENSES MENSUELLES'!$E$16,IF($J$158=29,'DEPENSES MENSUELLES'!$F$16,IF($J$158=30,'DEPENSES MENSUELLES'!$G$16,IF($J$158=31,'DEPENSES MENSUELLES'!$H$16,"IMPOSSIBLE"))))</f>
        <v>5286.714285714285</v>
      </c>
      <c r="N77" s="80">
        <f>L77-M77</f>
        <v>-5286.714285714285</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IF($J$158=28,'DEPENSES MENSUELLES'!$E$16,IF($J$158=29,'DEPENSES MENSUELLES'!$F$16,IF($J$158=30,'DEPENSES MENSUELLES'!$G$16,IF($J$158=31,'DEPENSES MENSUELLES'!$H$16,"IMPOSSIBLE"))))</f>
        <v>5286.714285714285</v>
      </c>
      <c r="N82" s="80">
        <f>L82-M82</f>
        <v>-5286.714285714285</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IF($J$158=28,'DEPENSES MENSUELLES'!$E$16,IF($J$158=29,'DEPENSES MENSUELLES'!$F$16,IF($J$158=30,'DEPENSES MENSUELLES'!$G$16,IF($J$158=31,'DEPENSES MENSUELLES'!$H$16,"IMPOSSIBLE"))))</f>
        <v>5286.714285714285</v>
      </c>
      <c r="N87" s="80">
        <f>L87-M87</f>
        <v>-5286.714285714285</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IF($J$158=28,'DEPENSES MENSUELLES'!$E$16,IF($J$158=29,'DEPENSES MENSUELLES'!$F$16,IF($J$158=30,'DEPENSES MENSUELLES'!$G$16,IF($J$158=31,'DEPENSES MENSUELLES'!$H$16,"IMPOSSIBLE"))))</f>
        <v>5286.714285714285</v>
      </c>
      <c r="N92" s="80">
        <f>L92-M92</f>
        <v>-5286.714285714285</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IF($J$158=28,'DEPENSES MENSUELLES'!$E$16,IF($J$158=29,'DEPENSES MENSUELLES'!$F$16,IF($J$158=30,'DEPENSES MENSUELLES'!$G$16,IF($J$158=31,'DEPENSES MENSUELLES'!$H$16,"IMPOSSIBLE"))))</f>
        <v>5286.714285714285</v>
      </c>
      <c r="N97" s="80">
        <f>L97-M97</f>
        <v>-5286.714285714285</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IF($J$158=28,'DEPENSES MENSUELLES'!$E$16,IF($J$158=29,'DEPENSES MENSUELLES'!$F$16,IF($J$158=30,'DEPENSES MENSUELLES'!$G$16,IF($J$158=31,'DEPENSES MENSUELLES'!$H$16,"IMPOSSIBLE"))))</f>
        <v>5286.714285714285</v>
      </c>
      <c r="N102" s="80">
        <f>L102-M102</f>
        <v>-5286.714285714285</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IF($J$158=28,'DEPENSES MENSUELLES'!$E$16,IF($J$158=29,'DEPENSES MENSUELLES'!$F$16,IF($J$158=30,'DEPENSES MENSUELLES'!$G$16,IF($J$158=31,'DEPENSES MENSUELLES'!$H$16,"IMPOSSIBLE"))))</f>
        <v>5286.714285714285</v>
      </c>
      <c r="N107" s="80">
        <f>L107-M107</f>
        <v>-5286.714285714285</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IF($J$158=28,'DEPENSES MENSUELLES'!$E$16,IF($J$158=29,'DEPENSES MENSUELLES'!$F$16,IF($J$158=30,'DEPENSES MENSUELLES'!$G$16,IF($J$158=31,'DEPENSES MENSUELLES'!$H$16,"IMPOSSIBLE"))))</f>
        <v>5286.714285714285</v>
      </c>
      <c r="N112" s="80">
        <f>L112-M112</f>
        <v>-5286.714285714285</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IF($J$158=28,'DEPENSES MENSUELLES'!$E$16,IF($J$158=29,'DEPENSES MENSUELLES'!$F$16,IF($J$158=30,'DEPENSES MENSUELLES'!$G$16,IF($J$158=31,'DEPENSES MENSUELLES'!$H$16,"IMPOSSIBLE"))))</f>
        <v>5286.714285714285</v>
      </c>
      <c r="N117" s="80">
        <f>L117-M117</f>
        <v>-5286.714285714285</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IF($J$158=28,'DEPENSES MENSUELLES'!$E$16,IF($J$158=29,'DEPENSES MENSUELLES'!$F$16,IF($J$158=30,'DEPENSES MENSUELLES'!$G$16,IF($J$158=31,'DEPENSES MENSUELLES'!$H$16,"IMPOSSIBLE"))))</f>
        <v>5286.714285714285</v>
      </c>
      <c r="N122" s="80">
        <f>L122-M122</f>
        <v>-5286.714285714285</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IF($J$158=28,'DEPENSES MENSUELLES'!$E$16,IF($J$158=29,'DEPENSES MENSUELLES'!$F$16,IF($J$158=30,'DEPENSES MENSUELLES'!$G$16,IF($J$158=31,'DEPENSES MENSUELLES'!$H$16,"IMPOSSIBLE"))))</f>
        <v>5286.714285714285</v>
      </c>
      <c r="N127" s="80">
        <f>L127-M127</f>
        <v>-5286.714285714285</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IF($J$158=28,'DEPENSES MENSUELLES'!$E$16,IF($J$158=29,'DEPENSES MENSUELLES'!$F$16,IF($J$158=30,'DEPENSES MENSUELLES'!$G$16,IF($J$158=31,'DEPENSES MENSUELLES'!$H$16,"IMPOSSIBLE"))))</f>
        <v>5286.714285714285</v>
      </c>
      <c r="N132" s="80">
        <f>L132-M132</f>
        <v>-5286.714285714285</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46">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IF($J$158=28,'DEPENSES MENSUELLES'!$E$16,IF($J$158=29,'DEPENSES MENSUELLES'!$F$16,IF($J$158=30,'DEPENSES MENSUELLES'!$G$16,IF($J$158=31,'DEPENSES MENSUELLES'!$H$16,"IMPOSSIBLE"))))</f>
        <v>5286.714285714285</v>
      </c>
      <c r="N137" s="80">
        <f>L137-M137</f>
        <v>-5286.714285714285</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IF($J$158=28,'DEPENSES MENSUELLES'!$E$16,IF($J$158=29,'DEPENSES MENSUELLES'!$F$16,IF($J$158=30,'DEPENSES MENSUELLES'!$G$16,IF($J$158=31,'DEPENSES MENSUELLES'!$H$16,"IMPOSSIBLE"))))</f>
        <v>5286.714285714285</v>
      </c>
      <c r="N142" s="80">
        <f>L142-M142</f>
        <v>-5286.714285714285</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F145-E145</f>
        <v>0</v>
      </c>
      <c r="H145" s="77"/>
      <c r="I145" s="14"/>
      <c r="J145" s="14"/>
      <c r="K145" s="4">
        <f t="shared" si="5"/>
        <v>0</v>
      </c>
      <c r="L145" s="78"/>
      <c r="M145" s="79"/>
      <c r="N145" s="80"/>
    </row>
    <row r="146" spans="1:14" ht="12.75" customHeight="1">
      <c r="A146" s="76"/>
      <c r="B146" s="30"/>
      <c r="C146" s="30"/>
      <c r="D146" s="30"/>
      <c r="E146" s="28"/>
      <c r="F146" s="28"/>
      <c r="G146" s="27">
        <f>F146-E146</f>
        <v>0</v>
      </c>
      <c r="H146" s="77"/>
      <c r="I146" s="14"/>
      <c r="J146" s="14"/>
      <c r="K146" s="4">
        <f t="shared" si="5"/>
        <v>0</v>
      </c>
      <c r="L146" s="78"/>
      <c r="M146" s="79"/>
      <c r="N146" s="80"/>
    </row>
    <row r="147" spans="7:14" ht="16.5" thickBot="1">
      <c r="G147" s="21"/>
      <c r="H147" s="22">
        <f>SUM(H7:H146)</f>
        <v>0</v>
      </c>
      <c r="I147" s="23">
        <f>SUM(I7:I146)</f>
        <v>0</v>
      </c>
      <c r="J147" s="23">
        <f>SUM(J7:J146)</f>
        <v>0</v>
      </c>
      <c r="K147" s="81">
        <f>SUM(L7:L146)</f>
        <v>0</v>
      </c>
      <c r="L147" s="81"/>
      <c r="M147" s="23">
        <f>SUM(M7:M146)</f>
        <v>148028.00000000003</v>
      </c>
      <c r="N147" s="24">
        <f>SUM(N7:N146)</f>
        <v>-148028.00000000003</v>
      </c>
    </row>
    <row r="149" ht="13.5" thickBot="1">
      <c r="K149" s="10"/>
    </row>
    <row r="150" spans="9:18" ht="12.75">
      <c r="I150" s="11" t="s">
        <v>30</v>
      </c>
      <c r="J150" s="34">
        <v>10</v>
      </c>
      <c r="K150" s="87" t="s">
        <v>67</v>
      </c>
      <c r="L150" s="88"/>
      <c r="M150" s="88"/>
      <c r="N150" s="88"/>
      <c r="O150" s="88"/>
      <c r="P150" s="88"/>
      <c r="Q150" s="88"/>
      <c r="R150" s="88"/>
    </row>
    <row r="151" spans="9:10" ht="12.75">
      <c r="I151" s="3" t="s">
        <v>31</v>
      </c>
      <c r="J151" s="25">
        <f>I147</f>
        <v>0</v>
      </c>
    </row>
    <row r="152" spans="9:10" ht="12.75">
      <c r="I152" s="3" t="s">
        <v>32</v>
      </c>
      <c r="J152" s="25">
        <f>J147</f>
        <v>0</v>
      </c>
    </row>
    <row r="153" spans="9:10" ht="12.75">
      <c r="I153" s="3" t="s">
        <v>33</v>
      </c>
      <c r="J153" s="25">
        <f>K147</f>
        <v>0</v>
      </c>
    </row>
    <row r="154" spans="9:10" ht="12.75">
      <c r="I154" s="3" t="s">
        <v>36</v>
      </c>
      <c r="J154" s="25">
        <f>J153/J150</f>
        <v>0</v>
      </c>
    </row>
    <row r="155" spans="9:10" ht="12.75">
      <c r="I155" s="3" t="s">
        <v>37</v>
      </c>
      <c r="J155" s="25">
        <f>J153/J158</f>
        <v>0</v>
      </c>
    </row>
    <row r="156" spans="9:10" ht="13.5" thickBot="1">
      <c r="I156" s="6" t="s">
        <v>34</v>
      </c>
      <c r="J156" s="26">
        <f>N147/J158</f>
        <v>-5286.714285714287</v>
      </c>
    </row>
    <row r="157" ht="13.5" thickBot="1"/>
    <row r="158" spans="9:10" ht="12.75">
      <c r="I158" s="83" t="s">
        <v>35</v>
      </c>
      <c r="J158" s="85">
        <v>28</v>
      </c>
    </row>
    <row r="159" spans="9:10" ht="13.5" thickBot="1">
      <c r="I159" s="84"/>
      <c r="J159" s="86"/>
    </row>
  </sheetData>
  <sheetProtection/>
  <autoFilter ref="A6:N6"/>
  <mergeCells count="146">
    <mergeCell ref="A12:A16"/>
    <mergeCell ref="H12:H16"/>
    <mergeCell ref="L12:L16"/>
    <mergeCell ref="M12:M16"/>
    <mergeCell ref="A5:N5"/>
    <mergeCell ref="A7:A11"/>
    <mergeCell ref="H7:H11"/>
    <mergeCell ref="L7:L11"/>
    <mergeCell ref="M7:M11"/>
    <mergeCell ref="N7:N11"/>
    <mergeCell ref="A22:A26"/>
    <mergeCell ref="H22:H26"/>
    <mergeCell ref="L22:L26"/>
    <mergeCell ref="M22:M26"/>
    <mergeCell ref="N12:N16"/>
    <mergeCell ref="A17:A21"/>
    <mergeCell ref="H17:H21"/>
    <mergeCell ref="L17:L21"/>
    <mergeCell ref="M17:M21"/>
    <mergeCell ref="N17:N21"/>
    <mergeCell ref="A32:A36"/>
    <mergeCell ref="H32:H36"/>
    <mergeCell ref="L32:L36"/>
    <mergeCell ref="M32:M36"/>
    <mergeCell ref="N22:N26"/>
    <mergeCell ref="A27:A31"/>
    <mergeCell ref="H27:H31"/>
    <mergeCell ref="L27:L31"/>
    <mergeCell ref="M27:M31"/>
    <mergeCell ref="N27:N31"/>
    <mergeCell ref="A42:A46"/>
    <mergeCell ref="H42:H46"/>
    <mergeCell ref="L42:L46"/>
    <mergeCell ref="M42:M46"/>
    <mergeCell ref="N32:N36"/>
    <mergeCell ref="A37:A41"/>
    <mergeCell ref="H37:H41"/>
    <mergeCell ref="L37:L41"/>
    <mergeCell ref="M37:M41"/>
    <mergeCell ref="N37:N41"/>
    <mergeCell ref="A52:A56"/>
    <mergeCell ref="H52:H56"/>
    <mergeCell ref="L52:L56"/>
    <mergeCell ref="M52:M56"/>
    <mergeCell ref="N42:N46"/>
    <mergeCell ref="A47:A51"/>
    <mergeCell ref="H47:H51"/>
    <mergeCell ref="L47:L51"/>
    <mergeCell ref="M47:M51"/>
    <mergeCell ref="N47:N51"/>
    <mergeCell ref="A62:A66"/>
    <mergeCell ref="H62:H66"/>
    <mergeCell ref="L62:L66"/>
    <mergeCell ref="M62:M66"/>
    <mergeCell ref="N52:N56"/>
    <mergeCell ref="A57:A61"/>
    <mergeCell ref="H57:H61"/>
    <mergeCell ref="L57:L61"/>
    <mergeCell ref="M57:M61"/>
    <mergeCell ref="N57:N61"/>
    <mergeCell ref="A72:A76"/>
    <mergeCell ref="H72:H76"/>
    <mergeCell ref="L72:L76"/>
    <mergeCell ref="M72:M76"/>
    <mergeCell ref="N62:N66"/>
    <mergeCell ref="A67:A71"/>
    <mergeCell ref="H67:H71"/>
    <mergeCell ref="L67:L71"/>
    <mergeCell ref="M67:M71"/>
    <mergeCell ref="N67:N71"/>
    <mergeCell ref="A82:A86"/>
    <mergeCell ref="H82:H86"/>
    <mergeCell ref="L82:L86"/>
    <mergeCell ref="M82:M86"/>
    <mergeCell ref="N72:N76"/>
    <mergeCell ref="A77:A81"/>
    <mergeCell ref="H77:H81"/>
    <mergeCell ref="L77:L81"/>
    <mergeCell ref="M77:M81"/>
    <mergeCell ref="N77:N81"/>
    <mergeCell ref="A92:A96"/>
    <mergeCell ref="H92:H96"/>
    <mergeCell ref="L92:L96"/>
    <mergeCell ref="M92:M96"/>
    <mergeCell ref="N82:N86"/>
    <mergeCell ref="A87:A91"/>
    <mergeCell ref="H87:H91"/>
    <mergeCell ref="L87:L91"/>
    <mergeCell ref="M87:M91"/>
    <mergeCell ref="N87:N91"/>
    <mergeCell ref="A102:A106"/>
    <mergeCell ref="H102:H106"/>
    <mergeCell ref="L102:L106"/>
    <mergeCell ref="M102:M106"/>
    <mergeCell ref="N92:N96"/>
    <mergeCell ref="A97:A101"/>
    <mergeCell ref="H97:H101"/>
    <mergeCell ref="L97:L101"/>
    <mergeCell ref="M97:M101"/>
    <mergeCell ref="N97:N101"/>
    <mergeCell ref="A112:A116"/>
    <mergeCell ref="H112:H116"/>
    <mergeCell ref="L112:L116"/>
    <mergeCell ref="M112:M116"/>
    <mergeCell ref="N102:N106"/>
    <mergeCell ref="A107:A111"/>
    <mergeCell ref="H107:H111"/>
    <mergeCell ref="L107:L111"/>
    <mergeCell ref="M107:M111"/>
    <mergeCell ref="N107:N111"/>
    <mergeCell ref="A122:A126"/>
    <mergeCell ref="H122:H126"/>
    <mergeCell ref="L122:L126"/>
    <mergeCell ref="M122:M126"/>
    <mergeCell ref="N112:N116"/>
    <mergeCell ref="A117:A121"/>
    <mergeCell ref="H117:H121"/>
    <mergeCell ref="L117:L121"/>
    <mergeCell ref="M117:M121"/>
    <mergeCell ref="N117:N121"/>
    <mergeCell ref="A132:A136"/>
    <mergeCell ref="H132:H136"/>
    <mergeCell ref="L132:L136"/>
    <mergeCell ref="M132:M136"/>
    <mergeCell ref="N122:N126"/>
    <mergeCell ref="A127:A131"/>
    <mergeCell ref="H127:H131"/>
    <mergeCell ref="L127:L131"/>
    <mergeCell ref="M127:M131"/>
    <mergeCell ref="N127:N131"/>
    <mergeCell ref="A142:A146"/>
    <mergeCell ref="H142:H146"/>
    <mergeCell ref="L142:L146"/>
    <mergeCell ref="M142:M146"/>
    <mergeCell ref="N132:N136"/>
    <mergeCell ref="A137:A141"/>
    <mergeCell ref="H137:H141"/>
    <mergeCell ref="L137:L141"/>
    <mergeCell ref="M137:M141"/>
    <mergeCell ref="N137:N141"/>
    <mergeCell ref="K147:L147"/>
    <mergeCell ref="I158:I159"/>
    <mergeCell ref="J158:J159"/>
    <mergeCell ref="K150:R150"/>
    <mergeCell ref="N142:N146"/>
    <mergeCell ref="E2:I3"/>
  </mergeCells>
  <conditionalFormatting sqref="J156">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46">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4" r:id="rId1"/>
</worksheet>
</file>

<file path=xl/worksheets/sheet5.xml><?xml version="1.0" encoding="utf-8"?>
<worksheet xmlns="http://schemas.openxmlformats.org/spreadsheetml/2006/main" xmlns:r="http://schemas.openxmlformats.org/officeDocument/2006/relationships">
  <sheetPr>
    <pageSetUpPr fitToPage="1"/>
  </sheetPr>
  <dimension ref="A2:R16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89</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IF($J$163=28,'DEPENSES MENSUELLES'!$E$16,IF($J$163=29,'DEPENSES MENSUELLES'!$F$16,IF($J$163=30,'DEPENSES MENSUELLES'!$G$16,IF($J$163=31,'DEPENSES MENSUELLES'!$H$16,"IMPOSSIBLE"))))</f>
        <v>5225.137931034483</v>
      </c>
      <c r="N7" s="80">
        <f>L7-M7</f>
        <v>-5225.137931034483</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IF($J$163=28,'DEPENSES MENSUELLES'!$E$16,IF($J$163=29,'DEPENSES MENSUELLES'!$F$16,IF($J$163=30,'DEPENSES MENSUELLES'!$G$16,IF($J$163=31,'DEPENSES MENSUELLES'!$H$16,"IMPOSSIBLE"))))</f>
        <v>5225.137931034483</v>
      </c>
      <c r="N12" s="80">
        <f>L12-M12</f>
        <v>-5225.137931034483</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IF($J$163=28,'DEPENSES MENSUELLES'!$E$16,IF($J$163=29,'DEPENSES MENSUELLES'!$F$16,IF($J$163=30,'DEPENSES MENSUELLES'!$G$16,IF($J$163=31,'DEPENSES MENSUELLES'!$H$16,"IMPOSSIBLE"))))</f>
        <v>5225.137931034483</v>
      </c>
      <c r="N17" s="80">
        <f>L17-M17</f>
        <v>-5225.137931034483</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IF($J$163=28,'DEPENSES MENSUELLES'!$E$16,IF($J$163=29,'DEPENSES MENSUELLES'!$F$16,IF($J$163=30,'DEPENSES MENSUELLES'!$G$16,IF($J$163=31,'DEPENSES MENSUELLES'!$H$16,"IMPOSSIBLE"))))</f>
        <v>5225.137931034483</v>
      </c>
      <c r="N22" s="80">
        <f>L22-M22</f>
        <v>-5225.137931034483</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IF($J$163=28,'DEPENSES MENSUELLES'!$E$16,IF($J$163=29,'DEPENSES MENSUELLES'!$F$16,IF($J$163=30,'DEPENSES MENSUELLES'!$G$16,IF($J$163=31,'DEPENSES MENSUELLES'!$H$16,"IMPOSSIBLE"))))</f>
        <v>5225.137931034483</v>
      </c>
      <c r="N27" s="80">
        <f>L27-M27</f>
        <v>-5225.137931034483</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IF($J$163=28,'DEPENSES MENSUELLES'!$E$16,IF($J$163=29,'DEPENSES MENSUELLES'!$F$16,IF($J$163=30,'DEPENSES MENSUELLES'!$G$16,IF($J$163=31,'DEPENSES MENSUELLES'!$H$16,"IMPOSSIBLE"))))</f>
        <v>5225.137931034483</v>
      </c>
      <c r="N32" s="80">
        <f>L32-M32</f>
        <v>-5225.137931034483</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IF($J$163=28,'DEPENSES MENSUELLES'!$E$16,IF($J$163=29,'DEPENSES MENSUELLES'!$F$16,IF($J$163=30,'DEPENSES MENSUELLES'!$G$16,IF($J$163=31,'DEPENSES MENSUELLES'!$H$16,"IMPOSSIBLE"))))</f>
        <v>5225.137931034483</v>
      </c>
      <c r="N37" s="80">
        <f>L37-M37</f>
        <v>-5225.137931034483</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IF($J$163=28,'DEPENSES MENSUELLES'!$E$16,IF($J$163=29,'DEPENSES MENSUELLES'!$F$16,IF($J$163=30,'DEPENSES MENSUELLES'!$G$16,IF($J$163=31,'DEPENSES MENSUELLES'!$H$16,"IMPOSSIBLE"))))</f>
        <v>5225.137931034483</v>
      </c>
      <c r="N42" s="80">
        <f>L42-M42</f>
        <v>-5225.137931034483</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IF($J$163=28,'DEPENSES MENSUELLES'!$E$16,IF($J$163=29,'DEPENSES MENSUELLES'!$F$16,IF($J$163=30,'DEPENSES MENSUELLES'!$G$16,IF($J$163=31,'DEPENSES MENSUELLES'!$H$16,"IMPOSSIBLE"))))</f>
        <v>5225.137931034483</v>
      </c>
      <c r="N47" s="80">
        <f>L47-M47</f>
        <v>-5225.137931034483</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IF($J$163=28,'DEPENSES MENSUELLES'!$E$16,IF($J$163=29,'DEPENSES MENSUELLES'!$F$16,IF($J$163=30,'DEPENSES MENSUELLES'!$G$16,IF($J$163=31,'DEPENSES MENSUELLES'!$H$16,"IMPOSSIBLE"))))</f>
        <v>5225.137931034483</v>
      </c>
      <c r="N52" s="80">
        <f>L52-M52</f>
        <v>-5225.137931034483</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IF($J$163=28,'DEPENSES MENSUELLES'!$E$16,IF($J$163=29,'DEPENSES MENSUELLES'!$F$16,IF($J$163=30,'DEPENSES MENSUELLES'!$G$16,IF($J$163=31,'DEPENSES MENSUELLES'!$H$16,"IMPOSSIBLE"))))</f>
        <v>5225.137931034483</v>
      </c>
      <c r="N57" s="80">
        <f>L57-M57</f>
        <v>-5225.137931034483</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IF($J$163=28,'DEPENSES MENSUELLES'!$E$16,IF($J$163=29,'DEPENSES MENSUELLES'!$F$16,IF($J$163=30,'DEPENSES MENSUELLES'!$G$16,IF($J$163=31,'DEPENSES MENSUELLES'!$H$16,"IMPOSSIBLE"))))</f>
        <v>5225.137931034483</v>
      </c>
      <c r="N62" s="80">
        <f>L62-M62</f>
        <v>-5225.137931034483</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IF($J$163=28,'DEPENSES MENSUELLES'!$E$16,IF($J$163=29,'DEPENSES MENSUELLES'!$F$16,IF($J$163=30,'DEPENSES MENSUELLES'!$G$16,IF($J$163=31,'DEPENSES MENSUELLES'!$H$16,"IMPOSSIBLE"))))</f>
        <v>5225.137931034483</v>
      </c>
      <c r="N67" s="80">
        <f>L67-M67</f>
        <v>-5225.137931034483</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IF($J$163=28,'DEPENSES MENSUELLES'!$E$16,IF($J$163=29,'DEPENSES MENSUELLES'!$F$16,IF($J$163=30,'DEPENSES MENSUELLES'!$G$16,IF($J$163=31,'DEPENSES MENSUELLES'!$H$16,"IMPOSSIBLE"))))</f>
        <v>5225.137931034483</v>
      </c>
      <c r="N72" s="80">
        <f>L72-M72</f>
        <v>-5225.137931034483</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IF($J$163=28,'DEPENSES MENSUELLES'!$E$16,IF($J$163=29,'DEPENSES MENSUELLES'!$F$16,IF($J$163=30,'DEPENSES MENSUELLES'!$G$16,IF($J$163=31,'DEPENSES MENSUELLES'!$H$16,"IMPOSSIBLE"))))</f>
        <v>5225.137931034483</v>
      </c>
      <c r="N77" s="80">
        <f>L77-M77</f>
        <v>-5225.137931034483</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IF($J$163=28,'DEPENSES MENSUELLES'!$E$16,IF($J$163=29,'DEPENSES MENSUELLES'!$F$16,IF($J$163=30,'DEPENSES MENSUELLES'!$G$16,IF($J$163=31,'DEPENSES MENSUELLES'!$H$16,"IMPOSSIBLE"))))</f>
        <v>5225.137931034483</v>
      </c>
      <c r="N82" s="80">
        <f>L82-M82</f>
        <v>-5225.137931034483</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IF($J$163=28,'DEPENSES MENSUELLES'!$E$16,IF($J$163=29,'DEPENSES MENSUELLES'!$F$16,IF($J$163=30,'DEPENSES MENSUELLES'!$G$16,IF($J$163=31,'DEPENSES MENSUELLES'!$H$16,"IMPOSSIBLE"))))</f>
        <v>5225.137931034483</v>
      </c>
      <c r="N87" s="80">
        <f>L87-M87</f>
        <v>-5225.137931034483</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IF($J$163=28,'DEPENSES MENSUELLES'!$E$16,IF($J$163=29,'DEPENSES MENSUELLES'!$F$16,IF($J$163=30,'DEPENSES MENSUELLES'!$G$16,IF($J$163=31,'DEPENSES MENSUELLES'!$H$16,"IMPOSSIBLE"))))</f>
        <v>5225.137931034483</v>
      </c>
      <c r="N92" s="80">
        <f>L92-M92</f>
        <v>-5225.137931034483</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IF($J$163=28,'DEPENSES MENSUELLES'!$E$16,IF($J$163=29,'DEPENSES MENSUELLES'!$F$16,IF($J$163=30,'DEPENSES MENSUELLES'!$G$16,IF($J$163=31,'DEPENSES MENSUELLES'!$H$16,"IMPOSSIBLE"))))</f>
        <v>5225.137931034483</v>
      </c>
      <c r="N97" s="80">
        <f>L97-M97</f>
        <v>-5225.137931034483</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IF($J$163=28,'DEPENSES MENSUELLES'!$E$16,IF($J$163=29,'DEPENSES MENSUELLES'!$F$16,IF($J$163=30,'DEPENSES MENSUELLES'!$G$16,IF($J$163=31,'DEPENSES MENSUELLES'!$H$16,"IMPOSSIBLE"))))</f>
        <v>5225.137931034483</v>
      </c>
      <c r="N102" s="80">
        <f>L102-M102</f>
        <v>-5225.137931034483</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IF($J$163=28,'DEPENSES MENSUELLES'!$E$16,IF($J$163=29,'DEPENSES MENSUELLES'!$F$16,IF($J$163=30,'DEPENSES MENSUELLES'!$G$16,IF($J$163=31,'DEPENSES MENSUELLES'!$H$16,"IMPOSSIBLE"))))</f>
        <v>5225.137931034483</v>
      </c>
      <c r="N107" s="80">
        <f>L107-M107</f>
        <v>-5225.137931034483</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IF($J$163=28,'DEPENSES MENSUELLES'!$E$16,IF($J$163=29,'DEPENSES MENSUELLES'!$F$16,IF($J$163=30,'DEPENSES MENSUELLES'!$G$16,IF($J$163=31,'DEPENSES MENSUELLES'!$H$16,"IMPOSSIBLE"))))</f>
        <v>5225.137931034483</v>
      </c>
      <c r="N112" s="80">
        <f>L112-M112</f>
        <v>-5225.137931034483</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IF($J$163=28,'DEPENSES MENSUELLES'!$E$16,IF($J$163=29,'DEPENSES MENSUELLES'!$F$16,IF($J$163=30,'DEPENSES MENSUELLES'!$G$16,IF($J$163=31,'DEPENSES MENSUELLES'!$H$16,"IMPOSSIBLE"))))</f>
        <v>5225.137931034483</v>
      </c>
      <c r="N117" s="80">
        <f>L117-M117</f>
        <v>-5225.137931034483</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IF($J$163=28,'DEPENSES MENSUELLES'!$E$16,IF($J$163=29,'DEPENSES MENSUELLES'!$F$16,IF($J$163=30,'DEPENSES MENSUELLES'!$G$16,IF($J$163=31,'DEPENSES MENSUELLES'!$H$16,"IMPOSSIBLE"))))</f>
        <v>5225.137931034483</v>
      </c>
      <c r="N122" s="80">
        <f>L122-M122</f>
        <v>-5225.137931034483</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IF($J$163=28,'DEPENSES MENSUELLES'!$E$16,IF($J$163=29,'DEPENSES MENSUELLES'!$F$16,IF($J$163=30,'DEPENSES MENSUELLES'!$G$16,IF($J$163=31,'DEPENSES MENSUELLES'!$H$16,"IMPOSSIBLE"))))</f>
        <v>5225.137931034483</v>
      </c>
      <c r="N127" s="80">
        <f>L127-M127</f>
        <v>-5225.137931034483</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IF($J$163=28,'DEPENSES MENSUELLES'!$E$16,IF($J$163=29,'DEPENSES MENSUELLES'!$F$16,IF($J$163=30,'DEPENSES MENSUELLES'!$G$16,IF($J$163=31,'DEPENSES MENSUELLES'!$H$16,"IMPOSSIBLE"))))</f>
        <v>5225.137931034483</v>
      </c>
      <c r="N132" s="80">
        <f>L132-M132</f>
        <v>-5225.137931034483</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5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IF($J$163=28,'DEPENSES MENSUELLES'!$E$16,IF($J$163=29,'DEPENSES MENSUELLES'!$F$16,IF($J$163=30,'DEPENSES MENSUELLES'!$G$16,IF($J$163=31,'DEPENSES MENSUELLES'!$H$16,"IMPOSSIBLE"))))</f>
        <v>5225.137931034483</v>
      </c>
      <c r="N137" s="80">
        <f>L137-M137</f>
        <v>-5225.137931034483</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IF($J$163=28,'DEPENSES MENSUELLES'!$E$16,IF($J$163=29,'DEPENSES MENSUELLES'!$F$16,IF($J$163=30,'DEPENSES MENSUELLES'!$G$16,IF($J$163=31,'DEPENSES MENSUELLES'!$H$16,"IMPOSSIBLE"))))</f>
        <v>5225.137931034483</v>
      </c>
      <c r="N142" s="80">
        <f>L142-M142</f>
        <v>-5225.137931034483</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5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IF($J$163=28,'DEPENSES MENSUELLES'!$E$16,IF($J$163=29,'DEPENSES MENSUELLES'!$F$16,IF($J$163=30,'DEPENSES MENSUELLES'!$G$16,IF($J$163=31,'DEPENSES MENSUELLES'!$H$16,"IMPOSSIBLE"))))</f>
        <v>5225.137931034483</v>
      </c>
      <c r="N147" s="80">
        <f>L147-M147</f>
        <v>-5225.137931034483</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7:14" ht="16.5" thickBot="1">
      <c r="G152" s="21"/>
      <c r="H152" s="22">
        <f>SUM(H7:H151)</f>
        <v>0</v>
      </c>
      <c r="I152" s="23">
        <f>SUM(I7:I151)</f>
        <v>0</v>
      </c>
      <c r="J152" s="23">
        <f>SUM(J7:J151)</f>
        <v>0</v>
      </c>
      <c r="K152" s="81">
        <f>SUM(L7:L151)</f>
        <v>0</v>
      </c>
      <c r="L152" s="81"/>
      <c r="M152" s="23">
        <f>SUM(M7:M151)</f>
        <v>151529</v>
      </c>
      <c r="N152" s="24">
        <f>SUM(N7:N151)</f>
        <v>-151529</v>
      </c>
    </row>
    <row r="154" ht="13.5" thickBot="1">
      <c r="K154" s="10"/>
    </row>
    <row r="155" spans="9:18" ht="12.75">
      <c r="I155" s="11" t="s">
        <v>30</v>
      </c>
      <c r="J155" s="34">
        <v>10</v>
      </c>
      <c r="K155" s="87" t="s">
        <v>67</v>
      </c>
      <c r="L155" s="88"/>
      <c r="M155" s="88"/>
      <c r="N155" s="88"/>
      <c r="O155" s="88"/>
      <c r="P155" s="88"/>
      <c r="Q155" s="88"/>
      <c r="R155" s="88"/>
    </row>
    <row r="156" spans="9:10" ht="12.75">
      <c r="I156" s="3" t="s">
        <v>31</v>
      </c>
      <c r="J156" s="25">
        <f>I152</f>
        <v>0</v>
      </c>
    </row>
    <row r="157" spans="9:10" ht="12.75">
      <c r="I157" s="3" t="s">
        <v>32</v>
      </c>
      <c r="J157" s="25">
        <f>J152</f>
        <v>0</v>
      </c>
    </row>
    <row r="158" spans="9:10" ht="12.75">
      <c r="I158" s="3" t="s">
        <v>33</v>
      </c>
      <c r="J158" s="25">
        <f>K152</f>
        <v>0</v>
      </c>
    </row>
    <row r="159" spans="9:10" ht="12.75">
      <c r="I159" s="3" t="s">
        <v>36</v>
      </c>
      <c r="J159" s="25">
        <f>J158/J155</f>
        <v>0</v>
      </c>
    </row>
    <row r="160" spans="9:10" ht="12.75">
      <c r="I160" s="3" t="s">
        <v>37</v>
      </c>
      <c r="J160" s="25">
        <f>J158/J163</f>
        <v>0</v>
      </c>
    </row>
    <row r="161" spans="9:10" ht="13.5" thickBot="1">
      <c r="I161" s="6" t="s">
        <v>34</v>
      </c>
      <c r="J161" s="26">
        <f>N152/J163</f>
        <v>-5225.137931034483</v>
      </c>
    </row>
    <row r="162" ht="13.5" thickBot="1"/>
    <row r="163" spans="9:10" ht="12.75">
      <c r="I163" s="83" t="s">
        <v>35</v>
      </c>
      <c r="J163" s="85">
        <v>29</v>
      </c>
    </row>
    <row r="164" spans="9:10" ht="13.5" thickBot="1">
      <c r="I164" s="84"/>
      <c r="J164" s="86"/>
    </row>
  </sheetData>
  <sheetProtection/>
  <autoFilter ref="A6:N6"/>
  <mergeCells count="15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A107:A111"/>
    <mergeCell ref="H107:H111"/>
    <mergeCell ref="L107:L111"/>
    <mergeCell ref="M107:M111"/>
    <mergeCell ref="N107:N111"/>
    <mergeCell ref="A102:A106"/>
    <mergeCell ref="H102:H106"/>
    <mergeCell ref="L102:L106"/>
    <mergeCell ref="M102:M106"/>
    <mergeCell ref="A117:A121"/>
    <mergeCell ref="H117:H121"/>
    <mergeCell ref="L117:L121"/>
    <mergeCell ref="M117:M121"/>
    <mergeCell ref="N117:N121"/>
    <mergeCell ref="A112:A116"/>
    <mergeCell ref="H112:H116"/>
    <mergeCell ref="L112:L116"/>
    <mergeCell ref="M112:M116"/>
    <mergeCell ref="A127:A131"/>
    <mergeCell ref="H127:H131"/>
    <mergeCell ref="L127:L131"/>
    <mergeCell ref="M127:M131"/>
    <mergeCell ref="N127:N131"/>
    <mergeCell ref="A122:A126"/>
    <mergeCell ref="H122:H126"/>
    <mergeCell ref="L122:L126"/>
    <mergeCell ref="M122:M126"/>
    <mergeCell ref="A137:A141"/>
    <mergeCell ref="H137:H141"/>
    <mergeCell ref="L137:L141"/>
    <mergeCell ref="M137:M141"/>
    <mergeCell ref="N137:N141"/>
    <mergeCell ref="A132:A136"/>
    <mergeCell ref="H132:H136"/>
    <mergeCell ref="L132:L136"/>
    <mergeCell ref="M132:M136"/>
    <mergeCell ref="A147:A151"/>
    <mergeCell ref="H147:H151"/>
    <mergeCell ref="L147:L151"/>
    <mergeCell ref="M147:M151"/>
    <mergeCell ref="N147:N151"/>
    <mergeCell ref="A142:A146"/>
    <mergeCell ref="H142:H146"/>
    <mergeCell ref="L142:L146"/>
    <mergeCell ref="M142:M146"/>
    <mergeCell ref="K152:L152"/>
    <mergeCell ref="I163:I164"/>
    <mergeCell ref="J163:J164"/>
    <mergeCell ref="K155:R155"/>
    <mergeCell ref="E2:I3"/>
    <mergeCell ref="N142:N146"/>
    <mergeCell ref="N132:N136"/>
    <mergeCell ref="N122:N126"/>
    <mergeCell ref="N112:N116"/>
    <mergeCell ref="N102:N106"/>
  </mergeCells>
  <conditionalFormatting sqref="J161">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51">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3" r:id="rId1"/>
</worksheet>
</file>

<file path=xl/worksheets/sheet6.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B22" sqref="B22"/>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38</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N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7.xml><?xml version="1.0" encoding="utf-8"?>
<worksheet xmlns="http://schemas.openxmlformats.org/spreadsheetml/2006/main" xmlns:r="http://schemas.openxmlformats.org/officeDocument/2006/relationships">
  <sheetPr>
    <pageSetUpPr fitToPage="1"/>
  </sheetPr>
  <dimension ref="A2:R169"/>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39</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IF($J$168=28,'DEPENSES MENSUELLES'!$E$16,IF($J$168=29,'DEPENSES MENSUELLES'!$F$16,IF($J$168=30,'DEPENSES MENSUELLES'!$G$16,IF($J$168=31,'DEPENSES MENSUELLES'!$H$16,"IMPOSSIBLE"))))</f>
        <v>5167.666666666667</v>
      </c>
      <c r="N7" s="80">
        <f>L7-M7</f>
        <v>-5167.666666666667</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IF($J$168=28,'DEPENSES MENSUELLES'!$E$16,IF($J$168=29,'DEPENSES MENSUELLES'!$F$16,IF($J$168=30,'DEPENSES MENSUELLES'!$G$16,IF($J$168=31,'DEPENSES MENSUELLES'!$H$16,"IMPOSSIBLE"))))</f>
        <v>5167.666666666667</v>
      </c>
      <c r="N12" s="80">
        <f>L12-M12</f>
        <v>-5167.666666666667</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IF($J$168=28,'DEPENSES MENSUELLES'!$E$16,IF($J$168=29,'DEPENSES MENSUELLES'!$F$16,IF($J$168=30,'DEPENSES MENSUELLES'!$G$16,IF($J$168=31,'DEPENSES MENSUELLES'!$H$16,"IMPOSSIBLE"))))</f>
        <v>5167.666666666667</v>
      </c>
      <c r="N17" s="80">
        <f>L17-M17</f>
        <v>-5167.666666666667</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IF($J$168=28,'DEPENSES MENSUELLES'!$E$16,IF($J$168=29,'DEPENSES MENSUELLES'!$F$16,IF($J$168=30,'DEPENSES MENSUELLES'!$G$16,IF($J$168=31,'DEPENSES MENSUELLES'!$H$16,"IMPOSSIBLE"))))</f>
        <v>5167.666666666667</v>
      </c>
      <c r="N22" s="80">
        <f>L22-M22</f>
        <v>-5167.666666666667</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IF($J$168=28,'DEPENSES MENSUELLES'!$E$16,IF($J$168=29,'DEPENSES MENSUELLES'!$F$16,IF($J$168=30,'DEPENSES MENSUELLES'!$G$16,IF($J$168=31,'DEPENSES MENSUELLES'!$H$16,"IMPOSSIBLE"))))</f>
        <v>5167.666666666667</v>
      </c>
      <c r="N27" s="80">
        <f>L27-M27</f>
        <v>-5167.666666666667</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IF($J$168=28,'DEPENSES MENSUELLES'!$E$16,IF($J$168=29,'DEPENSES MENSUELLES'!$F$16,IF($J$168=30,'DEPENSES MENSUELLES'!$G$16,IF($J$168=31,'DEPENSES MENSUELLES'!$H$16,"IMPOSSIBLE"))))</f>
        <v>5167.666666666667</v>
      </c>
      <c r="N32" s="80">
        <f>L32-M32</f>
        <v>-5167.666666666667</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IF($J$168=28,'DEPENSES MENSUELLES'!$E$16,IF($J$168=29,'DEPENSES MENSUELLES'!$F$16,IF($J$168=30,'DEPENSES MENSUELLES'!$G$16,IF($J$168=31,'DEPENSES MENSUELLES'!$H$16,"IMPOSSIBLE"))))</f>
        <v>5167.666666666667</v>
      </c>
      <c r="N37" s="80">
        <f>L37-M37</f>
        <v>-5167.666666666667</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IF($J$168=28,'DEPENSES MENSUELLES'!$E$16,IF($J$168=29,'DEPENSES MENSUELLES'!$F$16,IF($J$168=30,'DEPENSES MENSUELLES'!$G$16,IF($J$168=31,'DEPENSES MENSUELLES'!$H$16,"IMPOSSIBLE"))))</f>
        <v>5167.666666666667</v>
      </c>
      <c r="N42" s="80">
        <f>L42-M42</f>
        <v>-5167.666666666667</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IF($J$168=28,'DEPENSES MENSUELLES'!$E$16,IF($J$168=29,'DEPENSES MENSUELLES'!$F$16,IF($J$168=30,'DEPENSES MENSUELLES'!$G$16,IF($J$168=31,'DEPENSES MENSUELLES'!$H$16,"IMPOSSIBLE"))))</f>
        <v>5167.666666666667</v>
      </c>
      <c r="N47" s="80">
        <f>L47-M47</f>
        <v>-5167.666666666667</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IF($J$168=28,'DEPENSES MENSUELLES'!$E$16,IF($J$168=29,'DEPENSES MENSUELLES'!$F$16,IF($J$168=30,'DEPENSES MENSUELLES'!$G$16,IF($J$168=31,'DEPENSES MENSUELLES'!$H$16,"IMPOSSIBLE"))))</f>
        <v>5167.666666666667</v>
      </c>
      <c r="N52" s="80">
        <f>L52-M52</f>
        <v>-5167.666666666667</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IF($J$168=28,'DEPENSES MENSUELLES'!$E$16,IF($J$168=29,'DEPENSES MENSUELLES'!$F$16,IF($J$168=30,'DEPENSES MENSUELLES'!$G$16,IF($J$168=31,'DEPENSES MENSUELLES'!$H$16,"IMPOSSIBLE"))))</f>
        <v>5167.666666666667</v>
      </c>
      <c r="N57" s="80">
        <f>L57-M57</f>
        <v>-5167.666666666667</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IF($J$168=28,'DEPENSES MENSUELLES'!$E$16,IF($J$168=29,'DEPENSES MENSUELLES'!$F$16,IF($J$168=30,'DEPENSES MENSUELLES'!$G$16,IF($J$168=31,'DEPENSES MENSUELLES'!$H$16,"IMPOSSIBLE"))))</f>
        <v>5167.666666666667</v>
      </c>
      <c r="N62" s="80">
        <f>L62-M62</f>
        <v>-5167.666666666667</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IF($J$168=28,'DEPENSES MENSUELLES'!$E$16,IF($J$168=29,'DEPENSES MENSUELLES'!$F$16,IF($J$168=30,'DEPENSES MENSUELLES'!$G$16,IF($J$168=31,'DEPENSES MENSUELLES'!$H$16,"IMPOSSIBLE"))))</f>
        <v>5167.666666666667</v>
      </c>
      <c r="N67" s="80">
        <f>L67-M67</f>
        <v>-5167.666666666667</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IF($J$168=28,'DEPENSES MENSUELLES'!$E$16,IF($J$168=29,'DEPENSES MENSUELLES'!$F$16,IF($J$168=30,'DEPENSES MENSUELLES'!$G$16,IF($J$168=31,'DEPENSES MENSUELLES'!$H$16,"IMPOSSIBLE"))))</f>
        <v>5167.666666666667</v>
      </c>
      <c r="N72" s="80">
        <f>L72-M72</f>
        <v>-5167.666666666667</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IF($J$168=28,'DEPENSES MENSUELLES'!$E$16,IF($J$168=29,'DEPENSES MENSUELLES'!$F$16,IF($J$168=30,'DEPENSES MENSUELLES'!$G$16,IF($J$168=31,'DEPENSES MENSUELLES'!$H$16,"IMPOSSIBLE"))))</f>
        <v>5167.666666666667</v>
      </c>
      <c r="N77" s="80">
        <f>L77-M77</f>
        <v>-5167.666666666667</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IF($J$168=28,'DEPENSES MENSUELLES'!$E$16,IF($J$168=29,'DEPENSES MENSUELLES'!$F$16,IF($J$168=30,'DEPENSES MENSUELLES'!$G$16,IF($J$168=31,'DEPENSES MENSUELLES'!$H$16,"IMPOSSIBLE"))))</f>
        <v>5167.666666666667</v>
      </c>
      <c r="N82" s="80">
        <f>L82-M82</f>
        <v>-5167.666666666667</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IF($J$168=28,'DEPENSES MENSUELLES'!$E$16,IF($J$168=29,'DEPENSES MENSUELLES'!$F$16,IF($J$168=30,'DEPENSES MENSUELLES'!$G$16,IF($J$168=31,'DEPENSES MENSUELLES'!$H$16,"IMPOSSIBLE"))))</f>
        <v>5167.666666666667</v>
      </c>
      <c r="N87" s="80">
        <f>L87-M87</f>
        <v>-5167.666666666667</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IF($J$168=28,'DEPENSES MENSUELLES'!$E$16,IF($J$168=29,'DEPENSES MENSUELLES'!$F$16,IF($J$168=30,'DEPENSES MENSUELLES'!$G$16,IF($J$168=31,'DEPENSES MENSUELLES'!$H$16,"IMPOSSIBLE"))))</f>
        <v>5167.666666666667</v>
      </c>
      <c r="N92" s="80">
        <f>L92-M92</f>
        <v>-5167.666666666667</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IF($J$168=28,'DEPENSES MENSUELLES'!$E$16,IF($J$168=29,'DEPENSES MENSUELLES'!$F$16,IF($J$168=30,'DEPENSES MENSUELLES'!$G$16,IF($J$168=31,'DEPENSES MENSUELLES'!$H$16,"IMPOSSIBLE"))))</f>
        <v>5167.666666666667</v>
      </c>
      <c r="N97" s="80">
        <f>L97-M97</f>
        <v>-5167.666666666667</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IF($J$168=28,'DEPENSES MENSUELLES'!$E$16,IF($J$168=29,'DEPENSES MENSUELLES'!$F$16,IF($J$168=30,'DEPENSES MENSUELLES'!$G$16,IF($J$168=31,'DEPENSES MENSUELLES'!$H$16,"IMPOSSIBLE"))))</f>
        <v>5167.666666666667</v>
      </c>
      <c r="N102" s="80">
        <f>L102-M102</f>
        <v>-5167.666666666667</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IF($J$168=28,'DEPENSES MENSUELLES'!$E$16,IF($J$168=29,'DEPENSES MENSUELLES'!$F$16,IF($J$168=30,'DEPENSES MENSUELLES'!$G$16,IF($J$168=31,'DEPENSES MENSUELLES'!$H$16,"IMPOSSIBLE"))))</f>
        <v>5167.666666666667</v>
      </c>
      <c r="N107" s="80">
        <f>L107-M107</f>
        <v>-5167.666666666667</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IF($J$168=28,'DEPENSES MENSUELLES'!$E$16,IF($J$168=29,'DEPENSES MENSUELLES'!$F$16,IF($J$168=30,'DEPENSES MENSUELLES'!$G$16,IF($J$168=31,'DEPENSES MENSUELLES'!$H$16,"IMPOSSIBLE"))))</f>
        <v>5167.666666666667</v>
      </c>
      <c r="N112" s="80">
        <f>L112-M112</f>
        <v>-5167.666666666667</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IF($J$168=28,'DEPENSES MENSUELLES'!$E$16,IF($J$168=29,'DEPENSES MENSUELLES'!$F$16,IF($J$168=30,'DEPENSES MENSUELLES'!$G$16,IF($J$168=31,'DEPENSES MENSUELLES'!$H$16,"IMPOSSIBLE"))))</f>
        <v>5167.666666666667</v>
      </c>
      <c r="N117" s="80">
        <f>L117-M117</f>
        <v>-5167.666666666667</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IF($J$168=28,'DEPENSES MENSUELLES'!$E$16,IF($J$168=29,'DEPENSES MENSUELLES'!$F$16,IF($J$168=30,'DEPENSES MENSUELLES'!$G$16,IF($J$168=31,'DEPENSES MENSUELLES'!$H$16,"IMPOSSIBLE"))))</f>
        <v>5167.666666666667</v>
      </c>
      <c r="N122" s="80">
        <f>L122-M122</f>
        <v>-5167.666666666667</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IF($J$168=28,'DEPENSES MENSUELLES'!$E$16,IF($J$168=29,'DEPENSES MENSUELLES'!$F$16,IF($J$168=30,'DEPENSES MENSUELLES'!$G$16,IF($J$168=31,'DEPENSES MENSUELLES'!$H$16,"IMPOSSIBLE"))))</f>
        <v>5167.666666666667</v>
      </c>
      <c r="N127" s="80">
        <f>L127-M127</f>
        <v>-5167.666666666667</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IF($J$168=28,'DEPENSES MENSUELLES'!$E$16,IF($J$168=29,'DEPENSES MENSUELLES'!$F$16,IF($J$168=30,'DEPENSES MENSUELLES'!$G$16,IF($J$168=31,'DEPENSES MENSUELLES'!$H$16,"IMPOSSIBLE"))))</f>
        <v>5167.666666666667</v>
      </c>
      <c r="N132" s="80">
        <f>L132-M132</f>
        <v>-5167.666666666667</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56">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IF($J$168=28,'DEPENSES MENSUELLES'!$E$16,IF($J$168=29,'DEPENSES MENSUELLES'!$F$16,IF($J$168=30,'DEPENSES MENSUELLES'!$G$16,IF($J$168=31,'DEPENSES MENSUELLES'!$H$16,"IMPOSSIBLE"))))</f>
        <v>5167.666666666667</v>
      </c>
      <c r="N137" s="80">
        <f>L137-M137</f>
        <v>-5167.666666666667</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IF($J$168=28,'DEPENSES MENSUELLES'!$E$16,IF($J$168=29,'DEPENSES MENSUELLES'!$F$16,IF($J$168=30,'DEPENSES MENSUELLES'!$G$16,IF($J$168=31,'DEPENSES MENSUELLES'!$H$16,"IMPOSSIBLE"))))</f>
        <v>5167.666666666667</v>
      </c>
      <c r="N142" s="80">
        <f>L142-M142</f>
        <v>-5167.666666666667</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56">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IF($J$168=28,'DEPENSES MENSUELLES'!$E$16,IF($J$168=29,'DEPENSES MENSUELLES'!$F$16,IF($J$168=30,'DEPENSES MENSUELLES'!$G$16,IF($J$168=31,'DEPENSES MENSUELLES'!$H$16,"IMPOSSIBLE"))))</f>
        <v>5167.666666666667</v>
      </c>
      <c r="N147" s="80">
        <f>L147-M147</f>
        <v>-5167.666666666667</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IF($J$168=28,'DEPENSES MENSUELLES'!$E$16,IF($J$168=29,'DEPENSES MENSUELLES'!$F$16,IF($J$168=30,'DEPENSES MENSUELLES'!$G$16,IF($J$168=31,'DEPENSES MENSUELLES'!$H$16,"IMPOSSIBLE"))))</f>
        <v>5167.666666666667</v>
      </c>
      <c r="N152" s="80">
        <f>L152-M152</f>
        <v>-5167.666666666667</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7:14" ht="16.5" thickBot="1">
      <c r="G157" s="21"/>
      <c r="H157" s="22">
        <f>SUM(H7:H156)</f>
        <v>0</v>
      </c>
      <c r="I157" s="23">
        <f>SUM(I7:I156)</f>
        <v>0</v>
      </c>
      <c r="J157" s="23">
        <f>SUM(J7:J156)</f>
        <v>0</v>
      </c>
      <c r="K157" s="81">
        <f>SUM(L7:L156)</f>
        <v>0</v>
      </c>
      <c r="L157" s="81"/>
      <c r="M157" s="23">
        <f>SUM(M7:M156)</f>
        <v>155030</v>
      </c>
      <c r="N157" s="24">
        <f>SUM(N7:N156)</f>
        <v>-155030</v>
      </c>
    </row>
    <row r="159" ht="13.5" thickBot="1">
      <c r="K159" s="10"/>
    </row>
    <row r="160" spans="9:18" ht="12.75">
      <c r="I160" s="11" t="s">
        <v>30</v>
      </c>
      <c r="J160" s="34">
        <v>10</v>
      </c>
      <c r="K160" s="87" t="s">
        <v>67</v>
      </c>
      <c r="L160" s="88"/>
      <c r="M160" s="88"/>
      <c r="N160" s="88"/>
      <c r="O160" s="88"/>
      <c r="P160" s="88"/>
      <c r="Q160" s="88"/>
      <c r="R160" s="88"/>
    </row>
    <row r="161" spans="9:10" ht="12.75">
      <c r="I161" s="3" t="s">
        <v>31</v>
      </c>
      <c r="J161" s="25">
        <f>I157</f>
        <v>0</v>
      </c>
    </row>
    <row r="162" spans="9:10" ht="12.75">
      <c r="I162" s="3" t="s">
        <v>32</v>
      </c>
      <c r="J162" s="25">
        <f>J157</f>
        <v>0</v>
      </c>
    </row>
    <row r="163" spans="9:10" ht="12.75">
      <c r="I163" s="3" t="s">
        <v>33</v>
      </c>
      <c r="J163" s="25">
        <f>K157</f>
        <v>0</v>
      </c>
    </row>
    <row r="164" spans="9:10" ht="12.75">
      <c r="I164" s="3" t="s">
        <v>36</v>
      </c>
      <c r="J164" s="25">
        <f>J163/J160</f>
        <v>0</v>
      </c>
    </row>
    <row r="165" spans="9:10" ht="12.75">
      <c r="I165" s="3" t="s">
        <v>37</v>
      </c>
      <c r="J165" s="25">
        <f>J163/J168</f>
        <v>0</v>
      </c>
    </row>
    <row r="166" spans="9:10" ht="13.5" thickBot="1">
      <c r="I166" s="6" t="s">
        <v>34</v>
      </c>
      <c r="J166" s="26">
        <f>N157/J168</f>
        <v>-5167.666666666667</v>
      </c>
    </row>
    <row r="167" ht="13.5" thickBot="1"/>
    <row r="168" spans="9:10" ht="12.75">
      <c r="I168" s="83" t="s">
        <v>35</v>
      </c>
      <c r="J168" s="85">
        <v>30</v>
      </c>
    </row>
    <row r="169" spans="9:10" ht="13.5" thickBot="1">
      <c r="I169" s="84"/>
      <c r="J169" s="86"/>
    </row>
  </sheetData>
  <sheetProtection/>
  <autoFilter ref="A6:N6"/>
  <mergeCells count="156">
    <mergeCell ref="A12:A16"/>
    <mergeCell ref="H12:H16"/>
    <mergeCell ref="L12:L16"/>
    <mergeCell ref="M12:M16"/>
    <mergeCell ref="A5:N5"/>
    <mergeCell ref="A7:A11"/>
    <mergeCell ref="H7:H11"/>
    <mergeCell ref="L7:L11"/>
    <mergeCell ref="M7:M11"/>
    <mergeCell ref="N7:N11"/>
    <mergeCell ref="A22:A26"/>
    <mergeCell ref="H22:H26"/>
    <mergeCell ref="L22:L26"/>
    <mergeCell ref="M22:M26"/>
    <mergeCell ref="N12:N16"/>
    <mergeCell ref="A17:A21"/>
    <mergeCell ref="H17:H21"/>
    <mergeCell ref="L17:L21"/>
    <mergeCell ref="M17:M21"/>
    <mergeCell ref="N17:N21"/>
    <mergeCell ref="A32:A36"/>
    <mergeCell ref="H32:H36"/>
    <mergeCell ref="L32:L36"/>
    <mergeCell ref="M32:M36"/>
    <mergeCell ref="N22:N26"/>
    <mergeCell ref="A27:A31"/>
    <mergeCell ref="H27:H31"/>
    <mergeCell ref="L27:L31"/>
    <mergeCell ref="M27:M31"/>
    <mergeCell ref="N27:N31"/>
    <mergeCell ref="A42:A46"/>
    <mergeCell ref="H42:H46"/>
    <mergeCell ref="L42:L46"/>
    <mergeCell ref="M42:M46"/>
    <mergeCell ref="N32:N36"/>
    <mergeCell ref="A37:A41"/>
    <mergeCell ref="H37:H41"/>
    <mergeCell ref="L37:L41"/>
    <mergeCell ref="M37:M41"/>
    <mergeCell ref="N37:N41"/>
    <mergeCell ref="A52:A56"/>
    <mergeCell ref="H52:H56"/>
    <mergeCell ref="L52:L56"/>
    <mergeCell ref="M52:M56"/>
    <mergeCell ref="N42:N46"/>
    <mergeCell ref="A47:A51"/>
    <mergeCell ref="H47:H51"/>
    <mergeCell ref="L47:L51"/>
    <mergeCell ref="M47:M51"/>
    <mergeCell ref="N47:N51"/>
    <mergeCell ref="A62:A66"/>
    <mergeCell ref="H62:H66"/>
    <mergeCell ref="L62:L66"/>
    <mergeCell ref="M62:M66"/>
    <mergeCell ref="N52:N56"/>
    <mergeCell ref="A57:A61"/>
    <mergeCell ref="H57:H61"/>
    <mergeCell ref="L57:L61"/>
    <mergeCell ref="M57:M61"/>
    <mergeCell ref="N57:N61"/>
    <mergeCell ref="A72:A76"/>
    <mergeCell ref="H72:H76"/>
    <mergeCell ref="L72:L76"/>
    <mergeCell ref="M72:M76"/>
    <mergeCell ref="N62:N66"/>
    <mergeCell ref="A67:A71"/>
    <mergeCell ref="H67:H71"/>
    <mergeCell ref="L67:L71"/>
    <mergeCell ref="M67:M71"/>
    <mergeCell ref="N67:N71"/>
    <mergeCell ref="A82:A86"/>
    <mergeCell ref="H82:H86"/>
    <mergeCell ref="L82:L86"/>
    <mergeCell ref="M82:M86"/>
    <mergeCell ref="N72:N76"/>
    <mergeCell ref="A77:A81"/>
    <mergeCell ref="H77:H81"/>
    <mergeCell ref="L77:L81"/>
    <mergeCell ref="M77:M81"/>
    <mergeCell ref="N77:N81"/>
    <mergeCell ref="A92:A96"/>
    <mergeCell ref="H92:H96"/>
    <mergeCell ref="L92:L96"/>
    <mergeCell ref="M92:M96"/>
    <mergeCell ref="N82:N86"/>
    <mergeCell ref="A87:A91"/>
    <mergeCell ref="H87:H91"/>
    <mergeCell ref="L87:L91"/>
    <mergeCell ref="M87:M91"/>
    <mergeCell ref="N87:N91"/>
    <mergeCell ref="A102:A106"/>
    <mergeCell ref="H102:H106"/>
    <mergeCell ref="L102:L106"/>
    <mergeCell ref="M102:M106"/>
    <mergeCell ref="N92:N96"/>
    <mergeCell ref="A97:A101"/>
    <mergeCell ref="H97:H101"/>
    <mergeCell ref="L97:L101"/>
    <mergeCell ref="M97:M101"/>
    <mergeCell ref="N97:N101"/>
    <mergeCell ref="A112:A116"/>
    <mergeCell ref="H112:H116"/>
    <mergeCell ref="L112:L116"/>
    <mergeCell ref="M112:M116"/>
    <mergeCell ref="N102:N106"/>
    <mergeCell ref="A107:A111"/>
    <mergeCell ref="H107:H111"/>
    <mergeCell ref="L107:L111"/>
    <mergeCell ref="M107:M111"/>
    <mergeCell ref="N107:N111"/>
    <mergeCell ref="A122:A126"/>
    <mergeCell ref="H122:H126"/>
    <mergeCell ref="L122:L126"/>
    <mergeCell ref="M122:M126"/>
    <mergeCell ref="N112:N116"/>
    <mergeCell ref="A117:A121"/>
    <mergeCell ref="H117:H121"/>
    <mergeCell ref="L117:L121"/>
    <mergeCell ref="M117:M121"/>
    <mergeCell ref="N117:N121"/>
    <mergeCell ref="A132:A136"/>
    <mergeCell ref="H132:H136"/>
    <mergeCell ref="L132:L136"/>
    <mergeCell ref="M132:M136"/>
    <mergeCell ref="N122:N126"/>
    <mergeCell ref="A127:A131"/>
    <mergeCell ref="H127:H131"/>
    <mergeCell ref="L127:L131"/>
    <mergeCell ref="M127:M131"/>
    <mergeCell ref="N127:N131"/>
    <mergeCell ref="A142:A146"/>
    <mergeCell ref="H142:H146"/>
    <mergeCell ref="L142:L146"/>
    <mergeCell ref="M142:M146"/>
    <mergeCell ref="N132:N136"/>
    <mergeCell ref="A137:A141"/>
    <mergeCell ref="H137:H141"/>
    <mergeCell ref="L137:L141"/>
    <mergeCell ref="M137:M141"/>
    <mergeCell ref="N137:N141"/>
    <mergeCell ref="A152:A156"/>
    <mergeCell ref="H152:H156"/>
    <mergeCell ref="L152:L156"/>
    <mergeCell ref="M152:M156"/>
    <mergeCell ref="N142:N146"/>
    <mergeCell ref="A147:A151"/>
    <mergeCell ref="H147:H151"/>
    <mergeCell ref="L147:L151"/>
    <mergeCell ref="M147:M151"/>
    <mergeCell ref="N147:N151"/>
    <mergeCell ref="K157:L157"/>
    <mergeCell ref="I168:I169"/>
    <mergeCell ref="J168:J169"/>
    <mergeCell ref="K160:R160"/>
    <mergeCell ref="N152:N156"/>
    <mergeCell ref="E2:I3"/>
  </mergeCells>
  <conditionalFormatting sqref="J166">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56">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2" r:id="rId1"/>
</worksheet>
</file>

<file path=xl/worksheets/sheet8.xml><?xml version="1.0" encoding="utf-8"?>
<worksheet xmlns="http://schemas.openxmlformats.org/spreadsheetml/2006/main" xmlns:r="http://schemas.openxmlformats.org/officeDocument/2006/relationships">
  <sheetPr>
    <pageSetUpPr fitToPage="1"/>
  </sheetPr>
  <dimension ref="A2:R174"/>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40</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IF($J$173=28,'DEPENSES MENSUELLES'!$E$16,IF($J$173=29,'DEPENSES MENSUELLES'!$F$16,IF($J$173=30,'DEPENSES MENSUELLES'!$G$16,IF($J$173=31,'DEPENSES MENSUELLES'!$H$16,"IMPOSSIBLE"))))</f>
        <v>5113.903225806452</v>
      </c>
      <c r="N7" s="80">
        <f>L7-M7</f>
        <v>-5113.903225806452</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IF($J$173=28,'DEPENSES MENSUELLES'!$E$16,IF($J$173=29,'DEPENSES MENSUELLES'!$F$16,IF($J$173=30,'DEPENSES MENSUELLES'!$G$16,IF($J$173=31,'DEPENSES MENSUELLES'!$H$16,"IMPOSSIBLE"))))</f>
        <v>5113.903225806452</v>
      </c>
      <c r="N12" s="80">
        <f>L12-M12</f>
        <v>-5113.903225806452</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IF($J$173=28,'DEPENSES MENSUELLES'!$E$16,IF($J$173=29,'DEPENSES MENSUELLES'!$F$16,IF($J$173=30,'DEPENSES MENSUELLES'!$G$16,IF($J$173=31,'DEPENSES MENSUELLES'!$H$16,"IMPOSSIBLE"))))</f>
        <v>5113.903225806452</v>
      </c>
      <c r="N17" s="80">
        <f>L17-M17</f>
        <v>-5113.903225806452</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IF($J$173=28,'DEPENSES MENSUELLES'!$E$16,IF($J$173=29,'DEPENSES MENSUELLES'!$F$16,IF($J$173=30,'DEPENSES MENSUELLES'!$G$16,IF($J$173=31,'DEPENSES MENSUELLES'!$H$16,"IMPOSSIBLE"))))</f>
        <v>5113.903225806452</v>
      </c>
      <c r="N22" s="80">
        <f>L22-M22</f>
        <v>-5113.903225806452</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IF($J$173=28,'DEPENSES MENSUELLES'!$E$16,IF($J$173=29,'DEPENSES MENSUELLES'!$F$16,IF($J$173=30,'DEPENSES MENSUELLES'!$G$16,IF($J$173=31,'DEPENSES MENSUELLES'!$H$16,"IMPOSSIBLE"))))</f>
        <v>5113.903225806452</v>
      </c>
      <c r="N27" s="80">
        <f>L27-M27</f>
        <v>-5113.903225806452</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IF($J$173=28,'DEPENSES MENSUELLES'!$E$16,IF($J$173=29,'DEPENSES MENSUELLES'!$F$16,IF($J$173=30,'DEPENSES MENSUELLES'!$G$16,IF($J$173=31,'DEPENSES MENSUELLES'!$H$16,"IMPOSSIBLE"))))</f>
        <v>5113.903225806452</v>
      </c>
      <c r="N32" s="80">
        <f>L32-M32</f>
        <v>-5113.903225806452</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IF($J$173=28,'DEPENSES MENSUELLES'!$E$16,IF($J$173=29,'DEPENSES MENSUELLES'!$F$16,IF($J$173=30,'DEPENSES MENSUELLES'!$G$16,IF($J$173=31,'DEPENSES MENSUELLES'!$H$16,"IMPOSSIBLE"))))</f>
        <v>5113.903225806452</v>
      </c>
      <c r="N37" s="80">
        <f>L37-M37</f>
        <v>-5113.903225806452</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IF($J$173=28,'DEPENSES MENSUELLES'!$E$16,IF($J$173=29,'DEPENSES MENSUELLES'!$F$16,IF($J$173=30,'DEPENSES MENSUELLES'!$G$16,IF($J$173=31,'DEPENSES MENSUELLES'!$H$16,"IMPOSSIBLE"))))</f>
        <v>5113.903225806452</v>
      </c>
      <c r="N42" s="80">
        <f>L42-M42</f>
        <v>-5113.903225806452</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IF($J$173=28,'DEPENSES MENSUELLES'!$E$16,IF($J$173=29,'DEPENSES MENSUELLES'!$F$16,IF($J$173=30,'DEPENSES MENSUELLES'!$G$16,IF($J$173=31,'DEPENSES MENSUELLES'!$H$16,"IMPOSSIBLE"))))</f>
        <v>5113.903225806452</v>
      </c>
      <c r="N47" s="80">
        <f>L47-M47</f>
        <v>-5113.903225806452</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IF($J$173=28,'DEPENSES MENSUELLES'!$E$16,IF($J$173=29,'DEPENSES MENSUELLES'!$F$16,IF($J$173=30,'DEPENSES MENSUELLES'!$G$16,IF($J$173=31,'DEPENSES MENSUELLES'!$H$16,"IMPOSSIBLE"))))</f>
        <v>5113.903225806452</v>
      </c>
      <c r="N52" s="80">
        <f>L52-M52</f>
        <v>-5113.903225806452</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IF($J$173=28,'DEPENSES MENSUELLES'!$E$16,IF($J$173=29,'DEPENSES MENSUELLES'!$F$16,IF($J$173=30,'DEPENSES MENSUELLES'!$G$16,IF($J$173=31,'DEPENSES MENSUELLES'!$H$16,"IMPOSSIBLE"))))</f>
        <v>5113.903225806452</v>
      </c>
      <c r="N57" s="80">
        <f>L57-M57</f>
        <v>-5113.903225806452</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IF($J$173=28,'DEPENSES MENSUELLES'!$E$16,IF($J$173=29,'DEPENSES MENSUELLES'!$F$16,IF($J$173=30,'DEPENSES MENSUELLES'!$G$16,IF($J$173=31,'DEPENSES MENSUELLES'!$H$16,"IMPOSSIBLE"))))</f>
        <v>5113.903225806452</v>
      </c>
      <c r="N62" s="80">
        <f>L62-M62</f>
        <v>-5113.903225806452</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IF($J$173=28,'DEPENSES MENSUELLES'!$E$16,IF($J$173=29,'DEPENSES MENSUELLES'!$F$16,IF($J$173=30,'DEPENSES MENSUELLES'!$G$16,IF($J$173=31,'DEPENSES MENSUELLES'!$H$16,"IMPOSSIBLE"))))</f>
        <v>5113.903225806452</v>
      </c>
      <c r="N67" s="80">
        <f>L67-M67</f>
        <v>-5113.903225806452</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IF($J$173=28,'DEPENSES MENSUELLES'!$E$16,IF($J$173=29,'DEPENSES MENSUELLES'!$F$16,IF($J$173=30,'DEPENSES MENSUELLES'!$G$16,IF($J$173=31,'DEPENSES MENSUELLES'!$H$16,"IMPOSSIBLE"))))</f>
        <v>5113.903225806452</v>
      </c>
      <c r="N72" s="80">
        <f>L72-M72</f>
        <v>-5113.903225806452</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IF($J$173=28,'DEPENSES MENSUELLES'!$E$16,IF($J$173=29,'DEPENSES MENSUELLES'!$F$16,IF($J$173=30,'DEPENSES MENSUELLES'!$G$16,IF($J$173=31,'DEPENSES MENSUELLES'!$H$16,"IMPOSSIBLE"))))</f>
        <v>5113.903225806452</v>
      </c>
      <c r="N77" s="80">
        <f>L77-M77</f>
        <v>-5113.903225806452</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IF($J$173=28,'DEPENSES MENSUELLES'!$E$16,IF($J$173=29,'DEPENSES MENSUELLES'!$F$16,IF($J$173=30,'DEPENSES MENSUELLES'!$G$16,IF($J$173=31,'DEPENSES MENSUELLES'!$H$16,"IMPOSSIBLE"))))</f>
        <v>5113.903225806452</v>
      </c>
      <c r="N82" s="80">
        <f>L82-M82</f>
        <v>-5113.903225806452</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IF($J$173=28,'DEPENSES MENSUELLES'!$E$16,IF($J$173=29,'DEPENSES MENSUELLES'!$F$16,IF($J$173=30,'DEPENSES MENSUELLES'!$G$16,IF($J$173=31,'DEPENSES MENSUELLES'!$H$16,"IMPOSSIBLE"))))</f>
        <v>5113.903225806452</v>
      </c>
      <c r="N87" s="80">
        <f>L87-M87</f>
        <v>-5113.903225806452</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IF($J$173=28,'DEPENSES MENSUELLES'!$E$16,IF($J$173=29,'DEPENSES MENSUELLES'!$F$16,IF($J$173=30,'DEPENSES MENSUELLES'!$G$16,IF($J$173=31,'DEPENSES MENSUELLES'!$H$16,"IMPOSSIBLE"))))</f>
        <v>5113.903225806452</v>
      </c>
      <c r="N92" s="80">
        <f>L92-M92</f>
        <v>-5113.903225806452</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IF($J$173=28,'DEPENSES MENSUELLES'!$E$16,IF($J$173=29,'DEPENSES MENSUELLES'!$F$16,IF($J$173=30,'DEPENSES MENSUELLES'!$G$16,IF($J$173=31,'DEPENSES MENSUELLES'!$H$16,"IMPOSSIBLE"))))</f>
        <v>5113.903225806452</v>
      </c>
      <c r="N97" s="80">
        <f>L97-M97</f>
        <v>-5113.903225806452</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IF($J$173=28,'DEPENSES MENSUELLES'!$E$16,IF($J$173=29,'DEPENSES MENSUELLES'!$F$16,IF($J$173=30,'DEPENSES MENSUELLES'!$G$16,IF($J$173=31,'DEPENSES MENSUELLES'!$H$16,"IMPOSSIBLE"))))</f>
        <v>5113.903225806452</v>
      </c>
      <c r="N102" s="80">
        <f>L102-M102</f>
        <v>-5113.903225806452</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IF($J$173=28,'DEPENSES MENSUELLES'!$E$16,IF($J$173=29,'DEPENSES MENSUELLES'!$F$16,IF($J$173=30,'DEPENSES MENSUELLES'!$G$16,IF($J$173=31,'DEPENSES MENSUELLES'!$H$16,"IMPOSSIBLE"))))</f>
        <v>5113.903225806452</v>
      </c>
      <c r="N107" s="80">
        <f>L107-M107</f>
        <v>-5113.903225806452</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IF($J$173=28,'DEPENSES MENSUELLES'!$E$16,IF($J$173=29,'DEPENSES MENSUELLES'!$F$16,IF($J$173=30,'DEPENSES MENSUELLES'!$G$16,IF($J$173=31,'DEPENSES MENSUELLES'!$H$16,"IMPOSSIBLE"))))</f>
        <v>5113.903225806452</v>
      </c>
      <c r="N112" s="80">
        <f>L112-M112</f>
        <v>-5113.903225806452</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IF($J$173=28,'DEPENSES MENSUELLES'!$E$16,IF($J$173=29,'DEPENSES MENSUELLES'!$F$16,IF($J$173=30,'DEPENSES MENSUELLES'!$G$16,IF($J$173=31,'DEPENSES MENSUELLES'!$H$16,"IMPOSSIBLE"))))</f>
        <v>5113.903225806452</v>
      </c>
      <c r="N117" s="80">
        <f>L117-M117</f>
        <v>-5113.903225806452</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IF($J$173=28,'DEPENSES MENSUELLES'!$E$16,IF($J$173=29,'DEPENSES MENSUELLES'!$F$16,IF($J$173=30,'DEPENSES MENSUELLES'!$G$16,IF($J$173=31,'DEPENSES MENSUELLES'!$H$16,"IMPOSSIBLE"))))</f>
        <v>5113.903225806452</v>
      </c>
      <c r="N122" s="80">
        <f>L122-M122</f>
        <v>-5113.903225806452</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IF($J$173=28,'DEPENSES MENSUELLES'!$E$16,IF($J$173=29,'DEPENSES MENSUELLES'!$F$16,IF($J$173=30,'DEPENSES MENSUELLES'!$G$16,IF($J$173=31,'DEPENSES MENSUELLES'!$H$16,"IMPOSSIBLE"))))</f>
        <v>5113.903225806452</v>
      </c>
      <c r="N127" s="80">
        <f>L127-M127</f>
        <v>-5113.903225806452</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IF($J$173=28,'DEPENSES MENSUELLES'!$E$16,IF($J$173=29,'DEPENSES MENSUELLES'!$F$16,IF($J$173=30,'DEPENSES MENSUELLES'!$G$16,IF($J$173=31,'DEPENSES MENSUELLES'!$H$16,"IMPOSSIBLE"))))</f>
        <v>5113.903225806452</v>
      </c>
      <c r="N132" s="80">
        <f>L132-M132</f>
        <v>-5113.903225806452</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61">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IF($J$173=28,'DEPENSES MENSUELLES'!$E$16,IF($J$173=29,'DEPENSES MENSUELLES'!$F$16,IF($J$173=30,'DEPENSES MENSUELLES'!$G$16,IF($J$173=31,'DEPENSES MENSUELLES'!$H$16,"IMPOSSIBLE"))))</f>
        <v>5113.903225806452</v>
      </c>
      <c r="N137" s="80">
        <f>L137-M137</f>
        <v>-5113.903225806452</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IF($J$173=28,'DEPENSES MENSUELLES'!$E$16,IF($J$173=29,'DEPENSES MENSUELLES'!$F$16,IF($J$173=30,'DEPENSES MENSUELLES'!$G$16,IF($J$173=31,'DEPENSES MENSUELLES'!$H$16,"IMPOSSIBLE"))))</f>
        <v>5113.903225806452</v>
      </c>
      <c r="N142" s="80">
        <f>L142-M142</f>
        <v>-5113.903225806452</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61">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IF($J$173=28,'DEPENSES MENSUELLES'!$E$16,IF($J$173=29,'DEPENSES MENSUELLES'!$F$16,IF($J$173=30,'DEPENSES MENSUELLES'!$G$16,IF($J$173=31,'DEPENSES MENSUELLES'!$H$16,"IMPOSSIBLE"))))</f>
        <v>5113.903225806452</v>
      </c>
      <c r="N147" s="80">
        <f>L147-M147</f>
        <v>-5113.903225806452</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IF($J$173=28,'DEPENSES MENSUELLES'!$E$16,IF($J$173=29,'DEPENSES MENSUELLES'!$F$16,IF($J$173=30,'DEPENSES MENSUELLES'!$G$16,IF($J$173=31,'DEPENSES MENSUELLES'!$H$16,"IMPOSSIBLE"))))</f>
        <v>5113.903225806452</v>
      </c>
      <c r="N152" s="80">
        <f>L152-M152</f>
        <v>-5113.903225806452</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1:14" ht="12.75" customHeight="1">
      <c r="A157" s="74">
        <v>31</v>
      </c>
      <c r="B157" s="30"/>
      <c r="C157" s="30"/>
      <c r="D157" s="30"/>
      <c r="E157" s="28"/>
      <c r="F157" s="28"/>
      <c r="G157" s="27">
        <f t="shared" si="6"/>
        <v>0</v>
      </c>
      <c r="H157" s="77">
        <f>G157+G158+G159+G160+G161</f>
        <v>0</v>
      </c>
      <c r="I157" s="14"/>
      <c r="J157" s="14"/>
      <c r="K157" s="4">
        <f t="shared" si="5"/>
        <v>0</v>
      </c>
      <c r="L157" s="78">
        <f>K157+K158+K159+K160+K161</f>
        <v>0</v>
      </c>
      <c r="M157" s="79">
        <f>IF($J$173=28,'DEPENSES MENSUELLES'!$E$16,IF($J$173=29,'DEPENSES MENSUELLES'!$F$16,IF($J$173=30,'DEPENSES MENSUELLES'!$G$16,IF($J$173=31,'DEPENSES MENSUELLES'!$H$16,"IMPOSSIBLE"))))</f>
        <v>5113.903225806452</v>
      </c>
      <c r="N157" s="80">
        <f>L157-M157</f>
        <v>-5113.903225806452</v>
      </c>
    </row>
    <row r="158" spans="1:14" ht="12.75" customHeight="1">
      <c r="A158" s="75"/>
      <c r="B158" s="30"/>
      <c r="C158" s="30"/>
      <c r="D158" s="30"/>
      <c r="E158" s="28"/>
      <c r="F158" s="28"/>
      <c r="G158" s="27">
        <f t="shared" si="6"/>
        <v>0</v>
      </c>
      <c r="H158" s="77"/>
      <c r="I158" s="14"/>
      <c r="J158" s="14"/>
      <c r="K158" s="4">
        <f t="shared" si="5"/>
        <v>0</v>
      </c>
      <c r="L158" s="78"/>
      <c r="M158" s="79"/>
      <c r="N158" s="80"/>
    </row>
    <row r="159" spans="1:14" ht="12.75" customHeight="1">
      <c r="A159" s="75"/>
      <c r="B159" s="30"/>
      <c r="C159" s="30"/>
      <c r="D159" s="30"/>
      <c r="E159" s="28"/>
      <c r="F159" s="28"/>
      <c r="G159" s="27">
        <f t="shared" si="6"/>
        <v>0</v>
      </c>
      <c r="H159" s="77"/>
      <c r="I159" s="14"/>
      <c r="J159" s="14"/>
      <c r="K159" s="4">
        <f t="shared" si="5"/>
        <v>0</v>
      </c>
      <c r="L159" s="78"/>
      <c r="M159" s="79"/>
      <c r="N159" s="80"/>
    </row>
    <row r="160" spans="1:14" ht="12.75" customHeight="1">
      <c r="A160" s="75"/>
      <c r="B160" s="30"/>
      <c r="C160" s="30"/>
      <c r="D160" s="30"/>
      <c r="E160" s="28"/>
      <c r="F160" s="28"/>
      <c r="G160" s="27">
        <f t="shared" si="6"/>
        <v>0</v>
      </c>
      <c r="H160" s="77"/>
      <c r="I160" s="14"/>
      <c r="J160" s="14"/>
      <c r="K160" s="4">
        <f t="shared" si="5"/>
        <v>0</v>
      </c>
      <c r="L160" s="78"/>
      <c r="M160" s="79"/>
      <c r="N160" s="80"/>
    </row>
    <row r="161" spans="1:14" ht="13.5" customHeight="1" thickBot="1">
      <c r="A161" s="82"/>
      <c r="B161" s="32"/>
      <c r="C161" s="32"/>
      <c r="D161" s="32"/>
      <c r="E161" s="29"/>
      <c r="F161" s="29"/>
      <c r="G161" s="27">
        <f t="shared" si="6"/>
        <v>0</v>
      </c>
      <c r="H161" s="77"/>
      <c r="I161" s="33"/>
      <c r="J161" s="33"/>
      <c r="K161" s="4">
        <f t="shared" si="5"/>
        <v>0</v>
      </c>
      <c r="L161" s="78"/>
      <c r="M161" s="79"/>
      <c r="N161" s="80"/>
    </row>
    <row r="162" spans="7:14" ht="16.5" thickBot="1">
      <c r="G162" s="21"/>
      <c r="H162" s="22">
        <f>SUM(H7:H161)</f>
        <v>0</v>
      </c>
      <c r="I162" s="23">
        <f>SUM(I7:I161)</f>
        <v>0</v>
      </c>
      <c r="J162" s="23">
        <f>SUM(J7:J161)</f>
        <v>0</v>
      </c>
      <c r="K162" s="81">
        <f>SUM(L7:L161)</f>
        <v>0</v>
      </c>
      <c r="L162" s="81"/>
      <c r="M162" s="23">
        <f>SUM(M7:M161)</f>
        <v>158531.00000000006</v>
      </c>
      <c r="N162" s="24">
        <f>SUM(N7:N161)</f>
        <v>-158531.00000000006</v>
      </c>
    </row>
    <row r="164" ht="13.5" thickBot="1">
      <c r="K164" s="10"/>
    </row>
    <row r="165" spans="9:18" ht="12.75">
      <c r="I165" s="11" t="s">
        <v>30</v>
      </c>
      <c r="J165" s="34">
        <v>10</v>
      </c>
      <c r="K165" s="87" t="s">
        <v>67</v>
      </c>
      <c r="L165" s="88"/>
      <c r="M165" s="88"/>
      <c r="N165" s="88"/>
      <c r="O165" s="88"/>
      <c r="P165" s="88"/>
      <c r="Q165" s="88"/>
      <c r="R165" s="88"/>
    </row>
    <row r="166" spans="9:10" ht="12.75">
      <c r="I166" s="3" t="s">
        <v>31</v>
      </c>
      <c r="J166" s="25">
        <f>I162</f>
        <v>0</v>
      </c>
    </row>
    <row r="167" spans="9:10" ht="12.75">
      <c r="I167" s="3" t="s">
        <v>32</v>
      </c>
      <c r="J167" s="25">
        <f>J162</f>
        <v>0</v>
      </c>
    </row>
    <row r="168" spans="9:10" ht="12.75">
      <c r="I168" s="3" t="s">
        <v>33</v>
      </c>
      <c r="J168" s="25">
        <f>K162</f>
        <v>0</v>
      </c>
    </row>
    <row r="169" spans="9:10" ht="12.75">
      <c r="I169" s="3" t="s">
        <v>36</v>
      </c>
      <c r="J169" s="25">
        <f>J168/J165</f>
        <v>0</v>
      </c>
    </row>
    <row r="170" spans="9:10" ht="12.75">
      <c r="I170" s="3" t="s">
        <v>37</v>
      </c>
      <c r="J170" s="25">
        <f>J168/J173</f>
        <v>0</v>
      </c>
    </row>
    <row r="171" spans="9:10" ht="13.5" thickBot="1">
      <c r="I171" s="6" t="s">
        <v>34</v>
      </c>
      <c r="J171" s="26">
        <f>N162/J173</f>
        <v>-5113.9032258064535</v>
      </c>
    </row>
    <row r="172" ht="13.5" thickBot="1"/>
    <row r="173" spans="9:10" ht="12.75">
      <c r="I173" s="83" t="s">
        <v>35</v>
      </c>
      <c r="J173" s="85">
        <v>31</v>
      </c>
    </row>
    <row r="174" spans="9:10" ht="13.5" thickBot="1">
      <c r="I174" s="84"/>
      <c r="J174" s="86"/>
    </row>
  </sheetData>
  <sheetProtection/>
  <autoFilter ref="A6:N6"/>
  <mergeCells count="161">
    <mergeCell ref="A5:N5"/>
    <mergeCell ref="A7:A11"/>
    <mergeCell ref="H7:H11"/>
    <mergeCell ref="L7:L11"/>
    <mergeCell ref="M7:M11"/>
    <mergeCell ref="N7:N11"/>
    <mergeCell ref="N12:N16"/>
    <mergeCell ref="A17:A21"/>
    <mergeCell ref="H17:H21"/>
    <mergeCell ref="L17:L21"/>
    <mergeCell ref="M17:M21"/>
    <mergeCell ref="N17:N21"/>
    <mergeCell ref="A12:A16"/>
    <mergeCell ref="H12:H16"/>
    <mergeCell ref="L12:L16"/>
    <mergeCell ref="M12:M16"/>
    <mergeCell ref="N22:N26"/>
    <mergeCell ref="A27:A31"/>
    <mergeCell ref="H27:H31"/>
    <mergeCell ref="L27:L31"/>
    <mergeCell ref="M27:M31"/>
    <mergeCell ref="N27:N31"/>
    <mergeCell ref="A22:A26"/>
    <mergeCell ref="H22:H26"/>
    <mergeCell ref="L22:L26"/>
    <mergeCell ref="M22:M26"/>
    <mergeCell ref="N32:N36"/>
    <mergeCell ref="A37:A41"/>
    <mergeCell ref="H37:H41"/>
    <mergeCell ref="L37:L41"/>
    <mergeCell ref="M37:M41"/>
    <mergeCell ref="N37:N41"/>
    <mergeCell ref="A32:A36"/>
    <mergeCell ref="H32:H36"/>
    <mergeCell ref="L32:L36"/>
    <mergeCell ref="M32:M36"/>
    <mergeCell ref="N42:N46"/>
    <mergeCell ref="A47:A51"/>
    <mergeCell ref="H47:H51"/>
    <mergeCell ref="L47:L51"/>
    <mergeCell ref="M47:M51"/>
    <mergeCell ref="N47:N51"/>
    <mergeCell ref="A42:A46"/>
    <mergeCell ref="H42:H46"/>
    <mergeCell ref="L42:L46"/>
    <mergeCell ref="M42:M46"/>
    <mergeCell ref="N52:N56"/>
    <mergeCell ref="A57:A61"/>
    <mergeCell ref="H57:H61"/>
    <mergeCell ref="L57:L61"/>
    <mergeCell ref="M57:M61"/>
    <mergeCell ref="N57:N61"/>
    <mergeCell ref="A52:A56"/>
    <mergeCell ref="H52:H56"/>
    <mergeCell ref="L52:L56"/>
    <mergeCell ref="M52:M56"/>
    <mergeCell ref="N62:N66"/>
    <mergeCell ref="A67:A71"/>
    <mergeCell ref="H67:H71"/>
    <mergeCell ref="L67:L71"/>
    <mergeCell ref="M67:M71"/>
    <mergeCell ref="N67:N71"/>
    <mergeCell ref="A62:A66"/>
    <mergeCell ref="H62:H66"/>
    <mergeCell ref="L62:L66"/>
    <mergeCell ref="M62:M66"/>
    <mergeCell ref="N72:N76"/>
    <mergeCell ref="A77:A81"/>
    <mergeCell ref="H77:H81"/>
    <mergeCell ref="L77:L81"/>
    <mergeCell ref="M77:M81"/>
    <mergeCell ref="N77:N81"/>
    <mergeCell ref="A72:A76"/>
    <mergeCell ref="H72:H76"/>
    <mergeCell ref="L72:L76"/>
    <mergeCell ref="M72:M76"/>
    <mergeCell ref="N82:N86"/>
    <mergeCell ref="A87:A91"/>
    <mergeCell ref="H87:H91"/>
    <mergeCell ref="L87:L91"/>
    <mergeCell ref="M87:M91"/>
    <mergeCell ref="N87:N91"/>
    <mergeCell ref="A82:A86"/>
    <mergeCell ref="H82:H86"/>
    <mergeCell ref="L82:L86"/>
    <mergeCell ref="M82:M86"/>
    <mergeCell ref="N92:N96"/>
    <mergeCell ref="A97:A101"/>
    <mergeCell ref="H97:H101"/>
    <mergeCell ref="L97:L101"/>
    <mergeCell ref="M97:M101"/>
    <mergeCell ref="N97:N101"/>
    <mergeCell ref="A92:A96"/>
    <mergeCell ref="H92:H96"/>
    <mergeCell ref="L92:L96"/>
    <mergeCell ref="M92:M96"/>
    <mergeCell ref="N102:N106"/>
    <mergeCell ref="A107:A111"/>
    <mergeCell ref="H107:H111"/>
    <mergeCell ref="L107:L111"/>
    <mergeCell ref="M107:M111"/>
    <mergeCell ref="N107:N111"/>
    <mergeCell ref="A102:A106"/>
    <mergeCell ref="H102:H106"/>
    <mergeCell ref="L102:L106"/>
    <mergeCell ref="M102:M106"/>
    <mergeCell ref="N112:N116"/>
    <mergeCell ref="A117:A121"/>
    <mergeCell ref="H117:H121"/>
    <mergeCell ref="L117:L121"/>
    <mergeCell ref="M117:M121"/>
    <mergeCell ref="N117:N121"/>
    <mergeCell ref="A112:A116"/>
    <mergeCell ref="H112:H116"/>
    <mergeCell ref="L112:L116"/>
    <mergeCell ref="M112:M116"/>
    <mergeCell ref="N122:N126"/>
    <mergeCell ref="A127:A131"/>
    <mergeCell ref="H127:H131"/>
    <mergeCell ref="L127:L131"/>
    <mergeCell ref="M127:M131"/>
    <mergeCell ref="N127:N131"/>
    <mergeCell ref="A122:A126"/>
    <mergeCell ref="H122:H126"/>
    <mergeCell ref="L122:L126"/>
    <mergeCell ref="M122:M126"/>
    <mergeCell ref="N137:N141"/>
    <mergeCell ref="A132:A136"/>
    <mergeCell ref="H132:H136"/>
    <mergeCell ref="L132:L136"/>
    <mergeCell ref="M132:M136"/>
    <mergeCell ref="A137:A141"/>
    <mergeCell ref="H137:H141"/>
    <mergeCell ref="L137:L141"/>
    <mergeCell ref="M137:M141"/>
    <mergeCell ref="A147:A151"/>
    <mergeCell ref="H147:H151"/>
    <mergeCell ref="L147:L151"/>
    <mergeCell ref="M147:M151"/>
    <mergeCell ref="A142:A146"/>
    <mergeCell ref="H142:H146"/>
    <mergeCell ref="L142:L146"/>
    <mergeCell ref="M142:M146"/>
    <mergeCell ref="A157:A161"/>
    <mergeCell ref="H157:H161"/>
    <mergeCell ref="L157:L161"/>
    <mergeCell ref="M157:M161"/>
    <mergeCell ref="A152:A156"/>
    <mergeCell ref="H152:H156"/>
    <mergeCell ref="L152:L156"/>
    <mergeCell ref="M152:M156"/>
    <mergeCell ref="E2:I3"/>
    <mergeCell ref="K162:L162"/>
    <mergeCell ref="I173:I174"/>
    <mergeCell ref="J173:J174"/>
    <mergeCell ref="K165:R165"/>
    <mergeCell ref="N152:N156"/>
    <mergeCell ref="N157:N161"/>
    <mergeCell ref="N142:N146"/>
    <mergeCell ref="N147:N151"/>
    <mergeCell ref="N132:N136"/>
  </mergeCells>
  <conditionalFormatting sqref="N7:N161">
    <cfRule type="cellIs" priority="1" dxfId="2" operator="lessThan" stopIfTrue="1">
      <formula>0</formula>
    </cfRule>
    <cfRule type="cellIs" priority="2" dxfId="4" operator="equal" stopIfTrue="1">
      <formula>0</formula>
    </cfRule>
    <cfRule type="cellIs" priority="3" dxfId="3" operator="greaterThan" stopIfTrue="1">
      <formula>0</formula>
    </cfRule>
  </conditionalFormatting>
  <conditionalFormatting sqref="J171">
    <cfRule type="cellIs" priority="4" dxfId="2" operator="lessThan" stopIfTrue="1">
      <formula>0</formula>
    </cfRule>
    <cfRule type="cellIs" priority="5" dxfId="1" operator="equal" stopIfTrue="1">
      <formula>0</formula>
    </cfRule>
    <cfRule type="cellIs" priority="6" dxfId="0"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1" r:id="rId1"/>
</worksheet>
</file>

<file path=xl/worksheets/sheet9.xml><?xml version="1.0" encoding="utf-8"?>
<worksheet xmlns="http://schemas.openxmlformats.org/spreadsheetml/2006/main" xmlns:r="http://schemas.openxmlformats.org/officeDocument/2006/relationships">
  <sheetPr>
    <pageSetUpPr fitToPage="1"/>
  </sheetPr>
  <dimension ref="A2:R169"/>
  <sheetViews>
    <sheetView showGridLines="0" showRowColHeaders="0" zoomScalePageLayoutView="0" workbookViewId="0" topLeftCell="A1">
      <selection activeCell="A5" sqref="A5:N5"/>
    </sheetView>
  </sheetViews>
  <sheetFormatPr defaultColWidth="9.140625" defaultRowHeight="12.75"/>
  <cols>
    <col min="1" max="1" width="7.28125" style="0" bestFit="1" customWidth="1"/>
    <col min="2" max="2" width="12.8515625" style="0" bestFit="1" customWidth="1"/>
    <col min="3" max="3" width="13.140625" style="0" bestFit="1" customWidth="1"/>
    <col min="4" max="4" width="21.00390625" style="0" bestFit="1" customWidth="1"/>
    <col min="5" max="6" width="8.140625" style="0" bestFit="1" customWidth="1"/>
    <col min="7" max="7" width="8.421875" style="0" bestFit="1" customWidth="1"/>
    <col min="8" max="8" width="10.7109375" style="0" bestFit="1" customWidth="1"/>
    <col min="9" max="9" width="29.140625" style="0" bestFit="1" customWidth="1"/>
    <col min="10" max="10" width="14.140625" style="0" bestFit="1" customWidth="1"/>
    <col min="11" max="11" width="11.140625" style="0" bestFit="1" customWidth="1"/>
    <col min="12" max="12" width="16.140625" style="0" bestFit="1" customWidth="1"/>
    <col min="13" max="13" width="14.140625" style="0" bestFit="1" customWidth="1"/>
    <col min="14" max="14" width="14.8515625" style="0" bestFit="1" customWidth="1"/>
  </cols>
  <sheetData>
    <row r="2" spans="5:9" ht="12.75">
      <c r="E2" s="70" t="s">
        <v>17</v>
      </c>
      <c r="F2" s="70"/>
      <c r="G2" s="70"/>
      <c r="H2" s="70"/>
      <c r="I2" s="70"/>
    </row>
    <row r="3" spans="5:9" ht="12.75">
      <c r="E3" s="70"/>
      <c r="F3" s="70"/>
      <c r="G3" s="70"/>
      <c r="H3" s="70"/>
      <c r="I3" s="70"/>
    </row>
    <row r="4" ht="13.5" thickBot="1"/>
    <row r="5" spans="1:14" ht="26.25">
      <c r="A5" s="71" t="s">
        <v>41</v>
      </c>
      <c r="B5" s="72"/>
      <c r="C5" s="72"/>
      <c r="D5" s="72"/>
      <c r="E5" s="72"/>
      <c r="F5" s="72"/>
      <c r="G5" s="72"/>
      <c r="H5" s="72"/>
      <c r="I5" s="72"/>
      <c r="J5" s="72"/>
      <c r="K5" s="72"/>
      <c r="L5" s="72"/>
      <c r="M5" s="72"/>
      <c r="N5" s="73"/>
    </row>
    <row r="6" spans="1:14" ht="25.5">
      <c r="A6" s="17" t="s">
        <v>18</v>
      </c>
      <c r="B6" s="18" t="s">
        <v>19</v>
      </c>
      <c r="C6" s="18" t="s">
        <v>0</v>
      </c>
      <c r="D6" s="18" t="s">
        <v>20</v>
      </c>
      <c r="E6" s="19" t="s">
        <v>69</v>
      </c>
      <c r="F6" s="19" t="s">
        <v>70</v>
      </c>
      <c r="G6" s="18" t="s">
        <v>21</v>
      </c>
      <c r="H6" s="19" t="s">
        <v>22</v>
      </c>
      <c r="I6" s="19" t="s">
        <v>23</v>
      </c>
      <c r="J6" s="18" t="s">
        <v>24</v>
      </c>
      <c r="K6" s="18" t="s">
        <v>1</v>
      </c>
      <c r="L6" s="19" t="s">
        <v>25</v>
      </c>
      <c r="M6" s="18" t="s">
        <v>26</v>
      </c>
      <c r="N6" s="20" t="s">
        <v>27</v>
      </c>
    </row>
    <row r="7" spans="1:14" ht="12.75">
      <c r="A7" s="74">
        <v>1</v>
      </c>
      <c r="B7" s="30"/>
      <c r="C7" s="30"/>
      <c r="D7" s="30"/>
      <c r="E7" s="28"/>
      <c r="F7" s="28"/>
      <c r="G7" s="27">
        <f aca="true" t="shared" si="0" ref="G7:G16">F7-E7</f>
        <v>0</v>
      </c>
      <c r="H7" s="77">
        <f>G7+G8+G9+G10+G11</f>
        <v>0</v>
      </c>
      <c r="I7" s="14"/>
      <c r="J7" s="14"/>
      <c r="K7" s="4">
        <f>J7-I7</f>
        <v>0</v>
      </c>
      <c r="L7" s="78">
        <f>K7+K8+K9+K10+K11</f>
        <v>0</v>
      </c>
      <c r="M7" s="79">
        <f>IF($J$168=28,'DEPENSES MENSUELLES'!$E$16,IF($J$168=29,'DEPENSES MENSUELLES'!$F$16,IF($J$168=30,'DEPENSES MENSUELLES'!$G$16,IF($J$168=31,'DEPENSES MENSUELLES'!$H$16,"IMPOSSIBLE"))))</f>
        <v>5167.666666666667</v>
      </c>
      <c r="N7" s="80">
        <f>L7-M7</f>
        <v>-5167.666666666667</v>
      </c>
    </row>
    <row r="8" spans="1:14" ht="12.75">
      <c r="A8" s="75"/>
      <c r="B8" s="30"/>
      <c r="C8" s="30"/>
      <c r="D8" s="30"/>
      <c r="E8" s="28"/>
      <c r="F8" s="28"/>
      <c r="G8" s="27">
        <f t="shared" si="0"/>
        <v>0</v>
      </c>
      <c r="H8" s="77"/>
      <c r="I8" s="14"/>
      <c r="J8" s="14"/>
      <c r="K8" s="4">
        <f aca="true" t="shared" si="1" ref="K8:K71">J8-I8</f>
        <v>0</v>
      </c>
      <c r="L8" s="78"/>
      <c r="M8" s="79"/>
      <c r="N8" s="80"/>
    </row>
    <row r="9" spans="1:14" ht="12.75">
      <c r="A9" s="75"/>
      <c r="B9" s="30"/>
      <c r="C9" s="30"/>
      <c r="D9" s="30"/>
      <c r="E9" s="28"/>
      <c r="F9" s="28"/>
      <c r="G9" s="27">
        <f t="shared" si="0"/>
        <v>0</v>
      </c>
      <c r="H9" s="77"/>
      <c r="I9" s="14"/>
      <c r="J9" s="14"/>
      <c r="K9" s="4">
        <f t="shared" si="1"/>
        <v>0</v>
      </c>
      <c r="L9" s="78"/>
      <c r="M9" s="79"/>
      <c r="N9" s="80"/>
    </row>
    <row r="10" spans="1:14" ht="12.75">
      <c r="A10" s="75"/>
      <c r="B10" s="30"/>
      <c r="C10" s="30"/>
      <c r="D10" s="30"/>
      <c r="E10" s="28"/>
      <c r="F10" s="28"/>
      <c r="G10" s="27">
        <f t="shared" si="0"/>
        <v>0</v>
      </c>
      <c r="H10" s="77"/>
      <c r="I10" s="14"/>
      <c r="J10" s="14"/>
      <c r="K10" s="4">
        <f t="shared" si="1"/>
        <v>0</v>
      </c>
      <c r="L10" s="78"/>
      <c r="M10" s="79"/>
      <c r="N10" s="80"/>
    </row>
    <row r="11" spans="1:14" ht="12.75">
      <c r="A11" s="76"/>
      <c r="B11" s="30"/>
      <c r="C11" s="30"/>
      <c r="D11" s="30"/>
      <c r="E11" s="28"/>
      <c r="F11" s="28"/>
      <c r="G11" s="27">
        <f t="shared" si="0"/>
        <v>0</v>
      </c>
      <c r="H11" s="77"/>
      <c r="I11" s="14"/>
      <c r="J11" s="14"/>
      <c r="K11" s="4">
        <f t="shared" si="1"/>
        <v>0</v>
      </c>
      <c r="L11" s="78"/>
      <c r="M11" s="79"/>
      <c r="N11" s="80"/>
    </row>
    <row r="12" spans="1:14" ht="12.75" customHeight="1">
      <c r="A12" s="74">
        <v>2</v>
      </c>
      <c r="B12" s="30"/>
      <c r="C12" s="30"/>
      <c r="D12" s="30"/>
      <c r="E12" s="28"/>
      <c r="F12" s="28"/>
      <c r="G12" s="27">
        <f t="shared" si="0"/>
        <v>0</v>
      </c>
      <c r="H12" s="77">
        <f>G12+G13+G14+G15+G16</f>
        <v>0</v>
      </c>
      <c r="I12" s="14"/>
      <c r="J12" s="14"/>
      <c r="K12" s="4">
        <f t="shared" si="1"/>
        <v>0</v>
      </c>
      <c r="L12" s="78">
        <f>K12+K13+K14+K15+K16</f>
        <v>0</v>
      </c>
      <c r="M12" s="79">
        <f>IF($J$168=28,'DEPENSES MENSUELLES'!$E$16,IF($J$168=29,'DEPENSES MENSUELLES'!$F$16,IF($J$168=30,'DEPENSES MENSUELLES'!$G$16,IF($J$168=31,'DEPENSES MENSUELLES'!$H$16,"IMPOSSIBLE"))))</f>
        <v>5167.666666666667</v>
      </c>
      <c r="N12" s="80">
        <f>L12-M12</f>
        <v>-5167.666666666667</v>
      </c>
    </row>
    <row r="13" spans="1:14" ht="12.75" customHeight="1">
      <c r="A13" s="75"/>
      <c r="B13" s="30"/>
      <c r="C13" s="30"/>
      <c r="D13" s="30"/>
      <c r="E13" s="28"/>
      <c r="F13" s="28"/>
      <c r="G13" s="27">
        <f t="shared" si="0"/>
        <v>0</v>
      </c>
      <c r="H13" s="77"/>
      <c r="I13" s="14"/>
      <c r="J13" s="14"/>
      <c r="K13" s="4">
        <f t="shared" si="1"/>
        <v>0</v>
      </c>
      <c r="L13" s="78"/>
      <c r="M13" s="79"/>
      <c r="N13" s="80"/>
    </row>
    <row r="14" spans="1:14" ht="12.75" customHeight="1">
      <c r="A14" s="75"/>
      <c r="B14" s="30"/>
      <c r="C14" s="30"/>
      <c r="D14" s="30"/>
      <c r="E14" s="28"/>
      <c r="F14" s="28"/>
      <c r="G14" s="27">
        <f t="shared" si="0"/>
        <v>0</v>
      </c>
      <c r="H14" s="77"/>
      <c r="I14" s="14"/>
      <c r="J14" s="14"/>
      <c r="K14" s="4">
        <f t="shared" si="1"/>
        <v>0</v>
      </c>
      <c r="L14" s="78"/>
      <c r="M14" s="79"/>
      <c r="N14" s="80"/>
    </row>
    <row r="15" spans="1:14" ht="12.75" customHeight="1">
      <c r="A15" s="75"/>
      <c r="B15" s="30"/>
      <c r="C15" s="30"/>
      <c r="D15" s="30"/>
      <c r="E15" s="28"/>
      <c r="F15" s="28"/>
      <c r="G15" s="27">
        <f t="shared" si="0"/>
        <v>0</v>
      </c>
      <c r="H15" s="77"/>
      <c r="I15" s="14"/>
      <c r="J15" s="14"/>
      <c r="K15" s="4">
        <f t="shared" si="1"/>
        <v>0</v>
      </c>
      <c r="L15" s="78"/>
      <c r="M15" s="79"/>
      <c r="N15" s="80"/>
    </row>
    <row r="16" spans="1:14" ht="12.75" customHeight="1">
      <c r="A16" s="76"/>
      <c r="B16" s="30"/>
      <c r="C16" s="30"/>
      <c r="D16" s="30"/>
      <c r="E16" s="28"/>
      <c r="F16" s="28"/>
      <c r="G16" s="27">
        <f t="shared" si="0"/>
        <v>0</v>
      </c>
      <c r="H16" s="77"/>
      <c r="I16" s="14"/>
      <c r="J16" s="14"/>
      <c r="K16" s="4">
        <f t="shared" si="1"/>
        <v>0</v>
      </c>
      <c r="L16" s="78"/>
      <c r="M16" s="79"/>
      <c r="N16" s="80"/>
    </row>
    <row r="17" spans="1:14" ht="12.75" customHeight="1">
      <c r="A17" s="74">
        <v>3</v>
      </c>
      <c r="B17" s="30"/>
      <c r="C17" s="31"/>
      <c r="D17" s="31"/>
      <c r="E17" s="28"/>
      <c r="F17" s="28"/>
      <c r="G17" s="27">
        <f aca="true" t="shared" si="2" ref="G17:G80">F17-E17</f>
        <v>0</v>
      </c>
      <c r="H17" s="77">
        <f>G17+G18+G19+G20+G21</f>
        <v>0</v>
      </c>
      <c r="I17" s="14"/>
      <c r="J17" s="14"/>
      <c r="K17" s="4">
        <f t="shared" si="1"/>
        <v>0</v>
      </c>
      <c r="L17" s="78">
        <f>K17+K18+K19+K20+K21</f>
        <v>0</v>
      </c>
      <c r="M17" s="79">
        <f>IF($J$168=28,'DEPENSES MENSUELLES'!$E$16,IF($J$168=29,'DEPENSES MENSUELLES'!$F$16,IF($J$168=30,'DEPENSES MENSUELLES'!$G$16,IF($J$168=31,'DEPENSES MENSUELLES'!$H$16,"IMPOSSIBLE"))))</f>
        <v>5167.666666666667</v>
      </c>
      <c r="N17" s="80">
        <f>L17-M17</f>
        <v>-5167.666666666667</v>
      </c>
    </row>
    <row r="18" spans="1:14" ht="12.75" customHeight="1">
      <c r="A18" s="75"/>
      <c r="B18" s="30"/>
      <c r="C18" s="30"/>
      <c r="D18" s="30"/>
      <c r="E18" s="28"/>
      <c r="F18" s="28"/>
      <c r="G18" s="27">
        <f t="shared" si="2"/>
        <v>0</v>
      </c>
      <c r="H18" s="77"/>
      <c r="I18" s="14"/>
      <c r="J18" s="14"/>
      <c r="K18" s="4">
        <f t="shared" si="1"/>
        <v>0</v>
      </c>
      <c r="L18" s="78"/>
      <c r="M18" s="79"/>
      <c r="N18" s="80"/>
    </row>
    <row r="19" spans="1:14" ht="12.75" customHeight="1">
      <c r="A19" s="75"/>
      <c r="B19" s="30"/>
      <c r="C19" s="30"/>
      <c r="D19" s="30"/>
      <c r="E19" s="28"/>
      <c r="F19" s="28"/>
      <c r="G19" s="27">
        <f t="shared" si="2"/>
        <v>0</v>
      </c>
      <c r="H19" s="77"/>
      <c r="I19" s="14"/>
      <c r="J19" s="14"/>
      <c r="K19" s="4">
        <f t="shared" si="1"/>
        <v>0</v>
      </c>
      <c r="L19" s="78"/>
      <c r="M19" s="79"/>
      <c r="N19" s="80"/>
    </row>
    <row r="20" spans="1:14" ht="12.75" customHeight="1">
      <c r="A20" s="75"/>
      <c r="B20" s="30"/>
      <c r="C20" s="30"/>
      <c r="D20" s="30"/>
      <c r="E20" s="28"/>
      <c r="F20" s="28"/>
      <c r="G20" s="27">
        <f t="shared" si="2"/>
        <v>0</v>
      </c>
      <c r="H20" s="77"/>
      <c r="I20" s="14"/>
      <c r="J20" s="14"/>
      <c r="K20" s="4">
        <f t="shared" si="1"/>
        <v>0</v>
      </c>
      <c r="L20" s="78"/>
      <c r="M20" s="79"/>
      <c r="N20" s="80"/>
    </row>
    <row r="21" spans="1:14" ht="12.75" customHeight="1">
      <c r="A21" s="76"/>
      <c r="B21" s="30"/>
      <c r="C21" s="30"/>
      <c r="D21" s="30"/>
      <c r="E21" s="28"/>
      <c r="F21" s="28"/>
      <c r="G21" s="27">
        <f t="shared" si="2"/>
        <v>0</v>
      </c>
      <c r="H21" s="77"/>
      <c r="I21" s="14"/>
      <c r="J21" s="14"/>
      <c r="K21" s="4">
        <f t="shared" si="1"/>
        <v>0</v>
      </c>
      <c r="L21" s="78"/>
      <c r="M21" s="79"/>
      <c r="N21" s="80"/>
    </row>
    <row r="22" spans="1:14" ht="12.75" customHeight="1">
      <c r="A22" s="74">
        <v>4</v>
      </c>
      <c r="B22" s="30"/>
      <c r="C22" s="30"/>
      <c r="D22" s="30"/>
      <c r="E22" s="28"/>
      <c r="F22" s="28"/>
      <c r="G22" s="27">
        <f t="shared" si="2"/>
        <v>0</v>
      </c>
      <c r="H22" s="77">
        <f>G22+G23+G24+G25+G26</f>
        <v>0</v>
      </c>
      <c r="I22" s="14"/>
      <c r="J22" s="14"/>
      <c r="K22" s="4">
        <f t="shared" si="1"/>
        <v>0</v>
      </c>
      <c r="L22" s="78">
        <f>K22+K23+K24+K25+K26</f>
        <v>0</v>
      </c>
      <c r="M22" s="79">
        <f>IF($J$168=28,'DEPENSES MENSUELLES'!$E$16,IF($J$168=29,'DEPENSES MENSUELLES'!$F$16,IF($J$168=30,'DEPENSES MENSUELLES'!$G$16,IF($J$168=31,'DEPENSES MENSUELLES'!$H$16,"IMPOSSIBLE"))))</f>
        <v>5167.666666666667</v>
      </c>
      <c r="N22" s="80">
        <f>L22-M22</f>
        <v>-5167.666666666667</v>
      </c>
    </row>
    <row r="23" spans="1:14" ht="12.75" customHeight="1">
      <c r="A23" s="75"/>
      <c r="B23" s="30"/>
      <c r="C23" s="30"/>
      <c r="D23" s="30"/>
      <c r="E23" s="28"/>
      <c r="F23" s="28"/>
      <c r="G23" s="27">
        <f t="shared" si="2"/>
        <v>0</v>
      </c>
      <c r="H23" s="77"/>
      <c r="I23" s="14"/>
      <c r="J23" s="14"/>
      <c r="K23" s="4">
        <f t="shared" si="1"/>
        <v>0</v>
      </c>
      <c r="L23" s="78"/>
      <c r="M23" s="79"/>
      <c r="N23" s="80"/>
    </row>
    <row r="24" spans="1:14" ht="12.75" customHeight="1">
      <c r="A24" s="75"/>
      <c r="B24" s="30"/>
      <c r="C24" s="30"/>
      <c r="D24" s="30"/>
      <c r="E24" s="28"/>
      <c r="F24" s="28"/>
      <c r="G24" s="27">
        <f t="shared" si="2"/>
        <v>0</v>
      </c>
      <c r="H24" s="77"/>
      <c r="I24" s="14"/>
      <c r="J24" s="14"/>
      <c r="K24" s="4">
        <f t="shared" si="1"/>
        <v>0</v>
      </c>
      <c r="L24" s="78"/>
      <c r="M24" s="79"/>
      <c r="N24" s="80"/>
    </row>
    <row r="25" spans="1:14" ht="12.75" customHeight="1">
      <c r="A25" s="75"/>
      <c r="B25" s="30"/>
      <c r="C25" s="30"/>
      <c r="D25" s="30"/>
      <c r="E25" s="28"/>
      <c r="F25" s="28"/>
      <c r="G25" s="27">
        <f t="shared" si="2"/>
        <v>0</v>
      </c>
      <c r="H25" s="77"/>
      <c r="I25" s="14"/>
      <c r="J25" s="14"/>
      <c r="K25" s="4">
        <f t="shared" si="1"/>
        <v>0</v>
      </c>
      <c r="L25" s="78"/>
      <c r="M25" s="79"/>
      <c r="N25" s="80"/>
    </row>
    <row r="26" spans="1:14" ht="12.75" customHeight="1">
      <c r="A26" s="76"/>
      <c r="B26" s="30"/>
      <c r="C26" s="30"/>
      <c r="D26" s="30"/>
      <c r="E26" s="28"/>
      <c r="F26" s="28"/>
      <c r="G26" s="27">
        <f t="shared" si="2"/>
        <v>0</v>
      </c>
      <c r="H26" s="77"/>
      <c r="I26" s="14"/>
      <c r="J26" s="14"/>
      <c r="K26" s="4">
        <f t="shared" si="1"/>
        <v>0</v>
      </c>
      <c r="L26" s="78"/>
      <c r="M26" s="79"/>
      <c r="N26" s="80"/>
    </row>
    <row r="27" spans="1:14" ht="12.75" customHeight="1">
      <c r="A27" s="74">
        <v>5</v>
      </c>
      <c r="B27" s="30"/>
      <c r="C27" s="30"/>
      <c r="D27" s="30"/>
      <c r="E27" s="28"/>
      <c r="F27" s="28"/>
      <c r="G27" s="27">
        <f t="shared" si="2"/>
        <v>0</v>
      </c>
      <c r="H27" s="77">
        <f>G27+G28+G29+G30+G31</f>
        <v>0</v>
      </c>
      <c r="I27" s="14"/>
      <c r="J27" s="14"/>
      <c r="K27" s="4">
        <f t="shared" si="1"/>
        <v>0</v>
      </c>
      <c r="L27" s="78">
        <f>K27+K28+K29+K30+K31</f>
        <v>0</v>
      </c>
      <c r="M27" s="79">
        <f>IF($J$168=28,'DEPENSES MENSUELLES'!$E$16,IF($J$168=29,'DEPENSES MENSUELLES'!$F$16,IF($J$168=30,'DEPENSES MENSUELLES'!$G$16,IF($J$168=31,'DEPENSES MENSUELLES'!$H$16,"IMPOSSIBLE"))))</f>
        <v>5167.666666666667</v>
      </c>
      <c r="N27" s="80">
        <f>L27-M27</f>
        <v>-5167.666666666667</v>
      </c>
    </row>
    <row r="28" spans="1:14" ht="12.75" customHeight="1">
      <c r="A28" s="75"/>
      <c r="B28" s="30"/>
      <c r="C28" s="30"/>
      <c r="D28" s="30"/>
      <c r="E28" s="28"/>
      <c r="F28" s="28"/>
      <c r="G28" s="27">
        <f t="shared" si="2"/>
        <v>0</v>
      </c>
      <c r="H28" s="77"/>
      <c r="I28" s="14"/>
      <c r="J28" s="14"/>
      <c r="K28" s="4">
        <f t="shared" si="1"/>
        <v>0</v>
      </c>
      <c r="L28" s="78"/>
      <c r="M28" s="79"/>
      <c r="N28" s="80"/>
    </row>
    <row r="29" spans="1:14" ht="12.75" customHeight="1">
      <c r="A29" s="75"/>
      <c r="B29" s="30"/>
      <c r="C29" s="30"/>
      <c r="D29" s="30"/>
      <c r="E29" s="28"/>
      <c r="F29" s="28"/>
      <c r="G29" s="27">
        <f t="shared" si="2"/>
        <v>0</v>
      </c>
      <c r="H29" s="77"/>
      <c r="I29" s="14"/>
      <c r="J29" s="14"/>
      <c r="K29" s="4">
        <f t="shared" si="1"/>
        <v>0</v>
      </c>
      <c r="L29" s="78"/>
      <c r="M29" s="79"/>
      <c r="N29" s="80"/>
    </row>
    <row r="30" spans="1:14" ht="12.75" customHeight="1">
      <c r="A30" s="75"/>
      <c r="B30" s="30"/>
      <c r="C30" s="30"/>
      <c r="D30" s="30"/>
      <c r="E30" s="28"/>
      <c r="F30" s="28"/>
      <c r="G30" s="27">
        <f t="shared" si="2"/>
        <v>0</v>
      </c>
      <c r="H30" s="77"/>
      <c r="I30" s="14"/>
      <c r="J30" s="14"/>
      <c r="K30" s="4">
        <f t="shared" si="1"/>
        <v>0</v>
      </c>
      <c r="L30" s="78"/>
      <c r="M30" s="79"/>
      <c r="N30" s="80"/>
    </row>
    <row r="31" spans="1:14" ht="12.75" customHeight="1">
      <c r="A31" s="76"/>
      <c r="B31" s="30"/>
      <c r="C31" s="30"/>
      <c r="D31" s="30"/>
      <c r="E31" s="28"/>
      <c r="F31" s="28"/>
      <c r="G31" s="27">
        <f t="shared" si="2"/>
        <v>0</v>
      </c>
      <c r="H31" s="77"/>
      <c r="I31" s="14"/>
      <c r="J31" s="14"/>
      <c r="K31" s="4">
        <f t="shared" si="1"/>
        <v>0</v>
      </c>
      <c r="L31" s="78"/>
      <c r="M31" s="79"/>
      <c r="N31" s="80"/>
    </row>
    <row r="32" spans="1:14" ht="12.75" customHeight="1">
      <c r="A32" s="74">
        <v>6</v>
      </c>
      <c r="B32" s="30"/>
      <c r="C32" s="30"/>
      <c r="D32" s="30"/>
      <c r="E32" s="28"/>
      <c r="F32" s="28"/>
      <c r="G32" s="27">
        <f t="shared" si="2"/>
        <v>0</v>
      </c>
      <c r="H32" s="77">
        <f>G32+G33+G34+G35+G36</f>
        <v>0</v>
      </c>
      <c r="I32" s="14"/>
      <c r="J32" s="14"/>
      <c r="K32" s="4">
        <f t="shared" si="1"/>
        <v>0</v>
      </c>
      <c r="L32" s="78">
        <f>K32+K33+K34+K35+K36</f>
        <v>0</v>
      </c>
      <c r="M32" s="79">
        <f>IF($J$168=28,'DEPENSES MENSUELLES'!$E$16,IF($J$168=29,'DEPENSES MENSUELLES'!$F$16,IF($J$168=30,'DEPENSES MENSUELLES'!$G$16,IF($J$168=31,'DEPENSES MENSUELLES'!$H$16,"IMPOSSIBLE"))))</f>
        <v>5167.666666666667</v>
      </c>
      <c r="N32" s="80">
        <f>L32-M32</f>
        <v>-5167.666666666667</v>
      </c>
    </row>
    <row r="33" spans="1:14" ht="12.75" customHeight="1">
      <c r="A33" s="75"/>
      <c r="B33" s="30"/>
      <c r="C33" s="30"/>
      <c r="D33" s="30"/>
      <c r="E33" s="28"/>
      <c r="F33" s="28"/>
      <c r="G33" s="27">
        <f t="shared" si="2"/>
        <v>0</v>
      </c>
      <c r="H33" s="77"/>
      <c r="I33" s="14"/>
      <c r="J33" s="14"/>
      <c r="K33" s="4">
        <f t="shared" si="1"/>
        <v>0</v>
      </c>
      <c r="L33" s="78"/>
      <c r="M33" s="79"/>
      <c r="N33" s="80"/>
    </row>
    <row r="34" spans="1:14" ht="12.75" customHeight="1">
      <c r="A34" s="75"/>
      <c r="B34" s="30"/>
      <c r="C34" s="30"/>
      <c r="D34" s="30"/>
      <c r="E34" s="28"/>
      <c r="F34" s="28"/>
      <c r="G34" s="27">
        <f t="shared" si="2"/>
        <v>0</v>
      </c>
      <c r="H34" s="77"/>
      <c r="I34" s="14"/>
      <c r="J34" s="14"/>
      <c r="K34" s="4">
        <f t="shared" si="1"/>
        <v>0</v>
      </c>
      <c r="L34" s="78"/>
      <c r="M34" s="79"/>
      <c r="N34" s="80"/>
    </row>
    <row r="35" spans="1:14" ht="12.75" customHeight="1">
      <c r="A35" s="75"/>
      <c r="B35" s="30"/>
      <c r="C35" s="30"/>
      <c r="D35" s="30"/>
      <c r="E35" s="28"/>
      <c r="F35" s="28"/>
      <c r="G35" s="27">
        <f t="shared" si="2"/>
        <v>0</v>
      </c>
      <c r="H35" s="77"/>
      <c r="I35" s="14"/>
      <c r="J35" s="14"/>
      <c r="K35" s="4">
        <f t="shared" si="1"/>
        <v>0</v>
      </c>
      <c r="L35" s="78"/>
      <c r="M35" s="79"/>
      <c r="N35" s="80"/>
    </row>
    <row r="36" spans="1:14" ht="12.75" customHeight="1">
      <c r="A36" s="76"/>
      <c r="B36" s="30"/>
      <c r="C36" s="30"/>
      <c r="D36" s="30"/>
      <c r="E36" s="28"/>
      <c r="F36" s="28"/>
      <c r="G36" s="27">
        <f t="shared" si="2"/>
        <v>0</v>
      </c>
      <c r="H36" s="77"/>
      <c r="I36" s="14"/>
      <c r="J36" s="14"/>
      <c r="K36" s="4">
        <f t="shared" si="1"/>
        <v>0</v>
      </c>
      <c r="L36" s="78"/>
      <c r="M36" s="79"/>
      <c r="N36" s="80"/>
    </row>
    <row r="37" spans="1:14" ht="12.75" customHeight="1">
      <c r="A37" s="74">
        <v>7</v>
      </c>
      <c r="B37" s="30"/>
      <c r="C37" s="30"/>
      <c r="D37" s="30"/>
      <c r="E37" s="28"/>
      <c r="F37" s="28"/>
      <c r="G37" s="27">
        <f t="shared" si="2"/>
        <v>0</v>
      </c>
      <c r="H37" s="77">
        <f>G37+G38+G39+G40+G41</f>
        <v>0</v>
      </c>
      <c r="I37" s="14"/>
      <c r="J37" s="14"/>
      <c r="K37" s="4">
        <f t="shared" si="1"/>
        <v>0</v>
      </c>
      <c r="L37" s="78">
        <f>K37+K38+K39+K40+K41</f>
        <v>0</v>
      </c>
      <c r="M37" s="79">
        <f>IF($J$168=28,'DEPENSES MENSUELLES'!$E$16,IF($J$168=29,'DEPENSES MENSUELLES'!$F$16,IF($J$168=30,'DEPENSES MENSUELLES'!$G$16,IF($J$168=31,'DEPENSES MENSUELLES'!$H$16,"IMPOSSIBLE"))))</f>
        <v>5167.666666666667</v>
      </c>
      <c r="N37" s="80">
        <f>L37-M37</f>
        <v>-5167.666666666667</v>
      </c>
    </row>
    <row r="38" spans="1:14" ht="12.75" customHeight="1">
      <c r="A38" s="75"/>
      <c r="B38" s="30"/>
      <c r="C38" s="30"/>
      <c r="D38" s="30"/>
      <c r="E38" s="28"/>
      <c r="F38" s="28"/>
      <c r="G38" s="27">
        <f t="shared" si="2"/>
        <v>0</v>
      </c>
      <c r="H38" s="77"/>
      <c r="I38" s="14"/>
      <c r="J38" s="14"/>
      <c r="K38" s="4">
        <f t="shared" si="1"/>
        <v>0</v>
      </c>
      <c r="L38" s="78"/>
      <c r="M38" s="79"/>
      <c r="N38" s="80"/>
    </row>
    <row r="39" spans="1:14" ht="12.75" customHeight="1">
      <c r="A39" s="75"/>
      <c r="B39" s="30"/>
      <c r="C39" s="30"/>
      <c r="D39" s="30"/>
      <c r="E39" s="28"/>
      <c r="F39" s="28"/>
      <c r="G39" s="27">
        <f t="shared" si="2"/>
        <v>0</v>
      </c>
      <c r="H39" s="77"/>
      <c r="I39" s="14"/>
      <c r="J39" s="14"/>
      <c r="K39" s="4">
        <f t="shared" si="1"/>
        <v>0</v>
      </c>
      <c r="L39" s="78"/>
      <c r="M39" s="79"/>
      <c r="N39" s="80"/>
    </row>
    <row r="40" spans="1:14" ht="12.75" customHeight="1">
      <c r="A40" s="75"/>
      <c r="B40" s="30"/>
      <c r="C40" s="30"/>
      <c r="D40" s="30"/>
      <c r="E40" s="28"/>
      <c r="F40" s="28"/>
      <c r="G40" s="27">
        <f t="shared" si="2"/>
        <v>0</v>
      </c>
      <c r="H40" s="77"/>
      <c r="I40" s="14"/>
      <c r="J40" s="14"/>
      <c r="K40" s="4">
        <f t="shared" si="1"/>
        <v>0</v>
      </c>
      <c r="L40" s="78"/>
      <c r="M40" s="79"/>
      <c r="N40" s="80"/>
    </row>
    <row r="41" spans="1:14" ht="12.75" customHeight="1">
      <c r="A41" s="76"/>
      <c r="B41" s="30"/>
      <c r="C41" s="30"/>
      <c r="D41" s="30"/>
      <c r="E41" s="28"/>
      <c r="F41" s="28"/>
      <c r="G41" s="27">
        <f t="shared" si="2"/>
        <v>0</v>
      </c>
      <c r="H41" s="77"/>
      <c r="I41" s="14"/>
      <c r="J41" s="14"/>
      <c r="K41" s="4">
        <f t="shared" si="1"/>
        <v>0</v>
      </c>
      <c r="L41" s="78"/>
      <c r="M41" s="79"/>
      <c r="N41" s="80"/>
    </row>
    <row r="42" spans="1:14" ht="12.75" customHeight="1">
      <c r="A42" s="74">
        <v>8</v>
      </c>
      <c r="B42" s="30"/>
      <c r="C42" s="30"/>
      <c r="D42" s="30"/>
      <c r="E42" s="28"/>
      <c r="F42" s="28"/>
      <c r="G42" s="27">
        <f t="shared" si="2"/>
        <v>0</v>
      </c>
      <c r="H42" s="77">
        <f>G42+G43+G44+G45+G46</f>
        <v>0</v>
      </c>
      <c r="I42" s="14"/>
      <c r="J42" s="14"/>
      <c r="K42" s="4">
        <f t="shared" si="1"/>
        <v>0</v>
      </c>
      <c r="L42" s="78">
        <f>K42+K43+K44+K45+K46</f>
        <v>0</v>
      </c>
      <c r="M42" s="79">
        <f>IF($J$168=28,'DEPENSES MENSUELLES'!$E$16,IF($J$168=29,'DEPENSES MENSUELLES'!$F$16,IF($J$168=30,'DEPENSES MENSUELLES'!$G$16,IF($J$168=31,'DEPENSES MENSUELLES'!$H$16,"IMPOSSIBLE"))))</f>
        <v>5167.666666666667</v>
      </c>
      <c r="N42" s="80">
        <f>L42-M42</f>
        <v>-5167.666666666667</v>
      </c>
    </row>
    <row r="43" spans="1:14" ht="12.75" customHeight="1">
      <c r="A43" s="75"/>
      <c r="B43" s="30"/>
      <c r="C43" s="30"/>
      <c r="D43" s="30"/>
      <c r="E43" s="28"/>
      <c r="F43" s="28"/>
      <c r="G43" s="27">
        <f t="shared" si="2"/>
        <v>0</v>
      </c>
      <c r="H43" s="77"/>
      <c r="I43" s="14"/>
      <c r="J43" s="14"/>
      <c r="K43" s="4">
        <f t="shared" si="1"/>
        <v>0</v>
      </c>
      <c r="L43" s="78"/>
      <c r="M43" s="79"/>
      <c r="N43" s="80"/>
    </row>
    <row r="44" spans="1:14" ht="12.75" customHeight="1">
      <c r="A44" s="75"/>
      <c r="B44" s="30"/>
      <c r="C44" s="30"/>
      <c r="D44" s="30"/>
      <c r="E44" s="28"/>
      <c r="F44" s="28"/>
      <c r="G44" s="27">
        <f t="shared" si="2"/>
        <v>0</v>
      </c>
      <c r="H44" s="77"/>
      <c r="I44" s="14"/>
      <c r="J44" s="14"/>
      <c r="K44" s="4">
        <f t="shared" si="1"/>
        <v>0</v>
      </c>
      <c r="L44" s="78"/>
      <c r="M44" s="79"/>
      <c r="N44" s="80"/>
    </row>
    <row r="45" spans="1:14" ht="12.75" customHeight="1">
      <c r="A45" s="75"/>
      <c r="B45" s="30"/>
      <c r="C45" s="30"/>
      <c r="D45" s="30"/>
      <c r="E45" s="28"/>
      <c r="F45" s="28"/>
      <c r="G45" s="27">
        <f t="shared" si="2"/>
        <v>0</v>
      </c>
      <c r="H45" s="77"/>
      <c r="I45" s="14"/>
      <c r="J45" s="14"/>
      <c r="K45" s="4">
        <f t="shared" si="1"/>
        <v>0</v>
      </c>
      <c r="L45" s="78"/>
      <c r="M45" s="79"/>
      <c r="N45" s="80"/>
    </row>
    <row r="46" spans="1:14" ht="12.75" customHeight="1">
      <c r="A46" s="76"/>
      <c r="B46" s="30"/>
      <c r="C46" s="30"/>
      <c r="D46" s="30"/>
      <c r="E46" s="28"/>
      <c r="F46" s="28"/>
      <c r="G46" s="27">
        <f t="shared" si="2"/>
        <v>0</v>
      </c>
      <c r="H46" s="77"/>
      <c r="I46" s="14"/>
      <c r="J46" s="14"/>
      <c r="K46" s="4">
        <f t="shared" si="1"/>
        <v>0</v>
      </c>
      <c r="L46" s="78"/>
      <c r="M46" s="79"/>
      <c r="N46" s="80"/>
    </row>
    <row r="47" spans="1:14" ht="12.75" customHeight="1">
      <c r="A47" s="74">
        <v>9</v>
      </c>
      <c r="B47" s="30"/>
      <c r="C47" s="30"/>
      <c r="D47" s="30"/>
      <c r="E47" s="28"/>
      <c r="F47" s="28"/>
      <c r="G47" s="27">
        <f t="shared" si="2"/>
        <v>0</v>
      </c>
      <c r="H47" s="77">
        <f>G47+G48+G49+G50+G51</f>
        <v>0</v>
      </c>
      <c r="I47" s="14"/>
      <c r="J47" s="14"/>
      <c r="K47" s="4">
        <f t="shared" si="1"/>
        <v>0</v>
      </c>
      <c r="L47" s="78">
        <f>K47+K48+K49+K50+K51</f>
        <v>0</v>
      </c>
      <c r="M47" s="79">
        <f>IF($J$168=28,'DEPENSES MENSUELLES'!$E$16,IF($J$168=29,'DEPENSES MENSUELLES'!$F$16,IF($J$168=30,'DEPENSES MENSUELLES'!$G$16,IF($J$168=31,'DEPENSES MENSUELLES'!$H$16,"IMPOSSIBLE"))))</f>
        <v>5167.666666666667</v>
      </c>
      <c r="N47" s="80">
        <f>L47-M47</f>
        <v>-5167.666666666667</v>
      </c>
    </row>
    <row r="48" spans="1:14" ht="12.75" customHeight="1">
      <c r="A48" s="75"/>
      <c r="B48" s="30"/>
      <c r="C48" s="30"/>
      <c r="D48" s="30"/>
      <c r="E48" s="28"/>
      <c r="F48" s="28"/>
      <c r="G48" s="27">
        <f t="shared" si="2"/>
        <v>0</v>
      </c>
      <c r="H48" s="77"/>
      <c r="I48" s="14"/>
      <c r="J48" s="14"/>
      <c r="K48" s="4">
        <f t="shared" si="1"/>
        <v>0</v>
      </c>
      <c r="L48" s="78"/>
      <c r="M48" s="79"/>
      <c r="N48" s="80"/>
    </row>
    <row r="49" spans="1:14" ht="12.75" customHeight="1">
      <c r="A49" s="75"/>
      <c r="B49" s="30"/>
      <c r="C49" s="30"/>
      <c r="D49" s="30"/>
      <c r="E49" s="28"/>
      <c r="F49" s="28"/>
      <c r="G49" s="27">
        <f t="shared" si="2"/>
        <v>0</v>
      </c>
      <c r="H49" s="77"/>
      <c r="I49" s="14"/>
      <c r="J49" s="14"/>
      <c r="K49" s="4">
        <f t="shared" si="1"/>
        <v>0</v>
      </c>
      <c r="L49" s="78"/>
      <c r="M49" s="79"/>
      <c r="N49" s="80"/>
    </row>
    <row r="50" spans="1:14" ht="12.75" customHeight="1">
      <c r="A50" s="75"/>
      <c r="B50" s="30"/>
      <c r="C50" s="30"/>
      <c r="D50" s="30"/>
      <c r="E50" s="28"/>
      <c r="F50" s="28"/>
      <c r="G50" s="27">
        <f t="shared" si="2"/>
        <v>0</v>
      </c>
      <c r="H50" s="77"/>
      <c r="I50" s="14"/>
      <c r="J50" s="14"/>
      <c r="K50" s="4">
        <f t="shared" si="1"/>
        <v>0</v>
      </c>
      <c r="L50" s="78"/>
      <c r="M50" s="79"/>
      <c r="N50" s="80"/>
    </row>
    <row r="51" spans="1:14" ht="12.75" customHeight="1">
      <c r="A51" s="76"/>
      <c r="B51" s="30"/>
      <c r="C51" s="30"/>
      <c r="D51" s="30"/>
      <c r="E51" s="28"/>
      <c r="F51" s="28"/>
      <c r="G51" s="27">
        <f t="shared" si="2"/>
        <v>0</v>
      </c>
      <c r="H51" s="77"/>
      <c r="I51" s="14"/>
      <c r="J51" s="14"/>
      <c r="K51" s="4">
        <f t="shared" si="1"/>
        <v>0</v>
      </c>
      <c r="L51" s="78"/>
      <c r="M51" s="79"/>
      <c r="N51" s="80"/>
    </row>
    <row r="52" spans="1:14" ht="12.75" customHeight="1">
      <c r="A52" s="74">
        <v>10</v>
      </c>
      <c r="B52" s="30"/>
      <c r="C52" s="30"/>
      <c r="D52" s="30"/>
      <c r="E52" s="28"/>
      <c r="F52" s="28"/>
      <c r="G52" s="27">
        <f t="shared" si="2"/>
        <v>0</v>
      </c>
      <c r="H52" s="77">
        <f>G52+G53+G54+G55+G56</f>
        <v>0</v>
      </c>
      <c r="I52" s="14"/>
      <c r="J52" s="14"/>
      <c r="K52" s="4">
        <f t="shared" si="1"/>
        <v>0</v>
      </c>
      <c r="L52" s="78">
        <f>K52+K53+K54+K55+K56</f>
        <v>0</v>
      </c>
      <c r="M52" s="79">
        <f>IF($J$168=28,'DEPENSES MENSUELLES'!$E$16,IF($J$168=29,'DEPENSES MENSUELLES'!$F$16,IF($J$168=30,'DEPENSES MENSUELLES'!$G$16,IF($J$168=31,'DEPENSES MENSUELLES'!$H$16,"IMPOSSIBLE"))))</f>
        <v>5167.666666666667</v>
      </c>
      <c r="N52" s="80">
        <f>L52-M52</f>
        <v>-5167.666666666667</v>
      </c>
    </row>
    <row r="53" spans="1:14" ht="12.75" customHeight="1">
      <c r="A53" s="75"/>
      <c r="B53" s="30"/>
      <c r="C53" s="30"/>
      <c r="D53" s="30"/>
      <c r="E53" s="28"/>
      <c r="F53" s="28"/>
      <c r="G53" s="27">
        <f t="shared" si="2"/>
        <v>0</v>
      </c>
      <c r="H53" s="77"/>
      <c r="I53" s="14"/>
      <c r="J53" s="14"/>
      <c r="K53" s="4">
        <f t="shared" si="1"/>
        <v>0</v>
      </c>
      <c r="L53" s="78"/>
      <c r="M53" s="79"/>
      <c r="N53" s="80"/>
    </row>
    <row r="54" spans="1:14" ht="12.75" customHeight="1">
      <c r="A54" s="75"/>
      <c r="B54" s="30"/>
      <c r="C54" s="30"/>
      <c r="D54" s="30"/>
      <c r="E54" s="28"/>
      <c r="F54" s="28"/>
      <c r="G54" s="27">
        <f t="shared" si="2"/>
        <v>0</v>
      </c>
      <c r="H54" s="77"/>
      <c r="I54" s="14"/>
      <c r="J54" s="14"/>
      <c r="K54" s="4">
        <f t="shared" si="1"/>
        <v>0</v>
      </c>
      <c r="L54" s="78"/>
      <c r="M54" s="79"/>
      <c r="N54" s="80"/>
    </row>
    <row r="55" spans="1:14" ht="12.75" customHeight="1">
      <c r="A55" s="75"/>
      <c r="B55" s="30"/>
      <c r="C55" s="30"/>
      <c r="D55" s="30"/>
      <c r="E55" s="28"/>
      <c r="F55" s="28"/>
      <c r="G55" s="27">
        <f t="shared" si="2"/>
        <v>0</v>
      </c>
      <c r="H55" s="77"/>
      <c r="I55" s="14"/>
      <c r="J55" s="14"/>
      <c r="K55" s="4">
        <f t="shared" si="1"/>
        <v>0</v>
      </c>
      <c r="L55" s="78"/>
      <c r="M55" s="79"/>
      <c r="N55" s="80"/>
    </row>
    <row r="56" spans="1:14" ht="12.75" customHeight="1">
      <c r="A56" s="76"/>
      <c r="B56" s="30"/>
      <c r="C56" s="30"/>
      <c r="D56" s="30"/>
      <c r="E56" s="28"/>
      <c r="F56" s="28"/>
      <c r="G56" s="27">
        <f t="shared" si="2"/>
        <v>0</v>
      </c>
      <c r="H56" s="77"/>
      <c r="I56" s="14"/>
      <c r="J56" s="14"/>
      <c r="K56" s="4">
        <f t="shared" si="1"/>
        <v>0</v>
      </c>
      <c r="L56" s="78"/>
      <c r="M56" s="79"/>
      <c r="N56" s="80"/>
    </row>
    <row r="57" spans="1:14" ht="12.75" customHeight="1">
      <c r="A57" s="74">
        <v>11</v>
      </c>
      <c r="B57" s="30"/>
      <c r="C57" s="30"/>
      <c r="D57" s="30"/>
      <c r="E57" s="28"/>
      <c r="F57" s="28"/>
      <c r="G57" s="27">
        <f t="shared" si="2"/>
        <v>0</v>
      </c>
      <c r="H57" s="77">
        <f>G57+G58+G59+G60+G61</f>
        <v>0</v>
      </c>
      <c r="I57" s="14"/>
      <c r="J57" s="14"/>
      <c r="K57" s="4">
        <f t="shared" si="1"/>
        <v>0</v>
      </c>
      <c r="L57" s="78">
        <f>K57+K58+K59+K60+K61</f>
        <v>0</v>
      </c>
      <c r="M57" s="79">
        <f>IF($J$168=28,'DEPENSES MENSUELLES'!$E$16,IF($J$168=29,'DEPENSES MENSUELLES'!$F$16,IF($J$168=30,'DEPENSES MENSUELLES'!$G$16,IF($J$168=31,'DEPENSES MENSUELLES'!$H$16,"IMPOSSIBLE"))))</f>
        <v>5167.666666666667</v>
      </c>
      <c r="N57" s="80">
        <f>L57-M57</f>
        <v>-5167.666666666667</v>
      </c>
    </row>
    <row r="58" spans="1:14" ht="12.75" customHeight="1">
      <c r="A58" s="75"/>
      <c r="B58" s="30"/>
      <c r="C58" s="30"/>
      <c r="D58" s="30"/>
      <c r="E58" s="28"/>
      <c r="F58" s="28"/>
      <c r="G58" s="27">
        <f t="shared" si="2"/>
        <v>0</v>
      </c>
      <c r="H58" s="77"/>
      <c r="I58" s="14"/>
      <c r="J58" s="14"/>
      <c r="K58" s="4">
        <f t="shared" si="1"/>
        <v>0</v>
      </c>
      <c r="L58" s="78"/>
      <c r="M58" s="79"/>
      <c r="N58" s="80"/>
    </row>
    <row r="59" spans="1:14" ht="12.75" customHeight="1">
      <c r="A59" s="75"/>
      <c r="B59" s="30"/>
      <c r="C59" s="30"/>
      <c r="D59" s="30"/>
      <c r="E59" s="28"/>
      <c r="F59" s="28"/>
      <c r="G59" s="27">
        <f t="shared" si="2"/>
        <v>0</v>
      </c>
      <c r="H59" s="77"/>
      <c r="I59" s="14"/>
      <c r="J59" s="14"/>
      <c r="K59" s="4">
        <f t="shared" si="1"/>
        <v>0</v>
      </c>
      <c r="L59" s="78"/>
      <c r="M59" s="79"/>
      <c r="N59" s="80"/>
    </row>
    <row r="60" spans="1:14" ht="12.75" customHeight="1">
      <c r="A60" s="75"/>
      <c r="B60" s="30"/>
      <c r="C60" s="30"/>
      <c r="D60" s="30"/>
      <c r="E60" s="28"/>
      <c r="F60" s="28"/>
      <c r="G60" s="27">
        <f t="shared" si="2"/>
        <v>0</v>
      </c>
      <c r="H60" s="77"/>
      <c r="I60" s="14"/>
      <c r="J60" s="14"/>
      <c r="K60" s="4">
        <f t="shared" si="1"/>
        <v>0</v>
      </c>
      <c r="L60" s="78"/>
      <c r="M60" s="79"/>
      <c r="N60" s="80"/>
    </row>
    <row r="61" spans="1:14" ht="12.75" customHeight="1">
      <c r="A61" s="76"/>
      <c r="B61" s="30"/>
      <c r="C61" s="30"/>
      <c r="D61" s="30"/>
      <c r="E61" s="28"/>
      <c r="F61" s="28"/>
      <c r="G61" s="27">
        <f t="shared" si="2"/>
        <v>0</v>
      </c>
      <c r="H61" s="77"/>
      <c r="I61" s="14"/>
      <c r="J61" s="14"/>
      <c r="K61" s="4">
        <f t="shared" si="1"/>
        <v>0</v>
      </c>
      <c r="L61" s="78"/>
      <c r="M61" s="79"/>
      <c r="N61" s="80"/>
    </row>
    <row r="62" spans="1:14" ht="12.75" customHeight="1">
      <c r="A62" s="74">
        <v>12</v>
      </c>
      <c r="B62" s="30"/>
      <c r="C62" s="30"/>
      <c r="D62" s="30"/>
      <c r="E62" s="28"/>
      <c r="F62" s="28"/>
      <c r="G62" s="27">
        <f t="shared" si="2"/>
        <v>0</v>
      </c>
      <c r="H62" s="77">
        <f>G62+G63+G64+G65+G66</f>
        <v>0</v>
      </c>
      <c r="I62" s="14"/>
      <c r="J62" s="14"/>
      <c r="K62" s="4">
        <f t="shared" si="1"/>
        <v>0</v>
      </c>
      <c r="L62" s="78">
        <f>K62+K63+K64+K65+K66</f>
        <v>0</v>
      </c>
      <c r="M62" s="79">
        <f>IF($J$168=28,'DEPENSES MENSUELLES'!$E$16,IF($J$168=29,'DEPENSES MENSUELLES'!$F$16,IF($J$168=30,'DEPENSES MENSUELLES'!$G$16,IF($J$168=31,'DEPENSES MENSUELLES'!$H$16,"IMPOSSIBLE"))))</f>
        <v>5167.666666666667</v>
      </c>
      <c r="N62" s="80">
        <f>L62-M62</f>
        <v>-5167.666666666667</v>
      </c>
    </row>
    <row r="63" spans="1:14" ht="12.75" customHeight="1">
      <c r="A63" s="75"/>
      <c r="B63" s="30"/>
      <c r="C63" s="30"/>
      <c r="D63" s="30"/>
      <c r="E63" s="28"/>
      <c r="F63" s="28"/>
      <c r="G63" s="27">
        <f t="shared" si="2"/>
        <v>0</v>
      </c>
      <c r="H63" s="77"/>
      <c r="I63" s="14"/>
      <c r="J63" s="14"/>
      <c r="K63" s="4">
        <f t="shared" si="1"/>
        <v>0</v>
      </c>
      <c r="L63" s="78"/>
      <c r="M63" s="79"/>
      <c r="N63" s="80"/>
    </row>
    <row r="64" spans="1:14" ht="12.75" customHeight="1">
      <c r="A64" s="75"/>
      <c r="B64" s="30"/>
      <c r="C64" s="30"/>
      <c r="D64" s="30"/>
      <c r="E64" s="28"/>
      <c r="F64" s="28"/>
      <c r="G64" s="27">
        <f t="shared" si="2"/>
        <v>0</v>
      </c>
      <c r="H64" s="77"/>
      <c r="I64" s="14"/>
      <c r="J64" s="14"/>
      <c r="K64" s="4">
        <f t="shared" si="1"/>
        <v>0</v>
      </c>
      <c r="L64" s="78"/>
      <c r="M64" s="79"/>
      <c r="N64" s="80"/>
    </row>
    <row r="65" spans="1:14" ht="12.75" customHeight="1">
      <c r="A65" s="75"/>
      <c r="B65" s="30"/>
      <c r="C65" s="30"/>
      <c r="D65" s="30"/>
      <c r="E65" s="28"/>
      <c r="F65" s="28"/>
      <c r="G65" s="27">
        <f t="shared" si="2"/>
        <v>0</v>
      </c>
      <c r="H65" s="77"/>
      <c r="I65" s="14"/>
      <c r="J65" s="14"/>
      <c r="K65" s="4">
        <f t="shared" si="1"/>
        <v>0</v>
      </c>
      <c r="L65" s="78"/>
      <c r="M65" s="79"/>
      <c r="N65" s="80"/>
    </row>
    <row r="66" spans="1:14" ht="12.75" customHeight="1">
      <c r="A66" s="76"/>
      <c r="B66" s="30"/>
      <c r="C66" s="30"/>
      <c r="D66" s="30"/>
      <c r="E66" s="28"/>
      <c r="F66" s="28"/>
      <c r="G66" s="27">
        <f t="shared" si="2"/>
        <v>0</v>
      </c>
      <c r="H66" s="77"/>
      <c r="I66" s="14"/>
      <c r="J66" s="14"/>
      <c r="K66" s="4">
        <f t="shared" si="1"/>
        <v>0</v>
      </c>
      <c r="L66" s="78"/>
      <c r="M66" s="79"/>
      <c r="N66" s="80"/>
    </row>
    <row r="67" spans="1:14" ht="12.75" customHeight="1">
      <c r="A67" s="74">
        <v>13</v>
      </c>
      <c r="B67" s="30"/>
      <c r="C67" s="30"/>
      <c r="D67" s="30"/>
      <c r="E67" s="28"/>
      <c r="F67" s="28"/>
      <c r="G67" s="27">
        <f t="shared" si="2"/>
        <v>0</v>
      </c>
      <c r="H67" s="77">
        <f>G67+G68+G69+G70+G71</f>
        <v>0</v>
      </c>
      <c r="I67" s="14"/>
      <c r="J67" s="14"/>
      <c r="K67" s="4">
        <f t="shared" si="1"/>
        <v>0</v>
      </c>
      <c r="L67" s="78">
        <f>K67+K68+K69+K70+K71</f>
        <v>0</v>
      </c>
      <c r="M67" s="79">
        <f>IF($J$168=28,'DEPENSES MENSUELLES'!$E$16,IF($J$168=29,'DEPENSES MENSUELLES'!$F$16,IF($J$168=30,'DEPENSES MENSUELLES'!$G$16,IF($J$168=31,'DEPENSES MENSUELLES'!$H$16,"IMPOSSIBLE"))))</f>
        <v>5167.666666666667</v>
      </c>
      <c r="N67" s="80">
        <f>L67-M67</f>
        <v>-5167.666666666667</v>
      </c>
    </row>
    <row r="68" spans="1:14" ht="12.75" customHeight="1">
      <c r="A68" s="75"/>
      <c r="B68" s="30"/>
      <c r="C68" s="30"/>
      <c r="D68" s="30"/>
      <c r="E68" s="28"/>
      <c r="F68" s="28"/>
      <c r="G68" s="27">
        <f t="shared" si="2"/>
        <v>0</v>
      </c>
      <c r="H68" s="77"/>
      <c r="I68" s="14"/>
      <c r="J68" s="14"/>
      <c r="K68" s="4">
        <f t="shared" si="1"/>
        <v>0</v>
      </c>
      <c r="L68" s="78"/>
      <c r="M68" s="79"/>
      <c r="N68" s="80"/>
    </row>
    <row r="69" spans="1:14" ht="12.75" customHeight="1">
      <c r="A69" s="75"/>
      <c r="B69" s="30"/>
      <c r="C69" s="30"/>
      <c r="D69" s="30"/>
      <c r="E69" s="28"/>
      <c r="F69" s="28"/>
      <c r="G69" s="27">
        <f t="shared" si="2"/>
        <v>0</v>
      </c>
      <c r="H69" s="77"/>
      <c r="I69" s="14"/>
      <c r="J69" s="14"/>
      <c r="K69" s="4">
        <f t="shared" si="1"/>
        <v>0</v>
      </c>
      <c r="L69" s="78"/>
      <c r="M69" s="79"/>
      <c r="N69" s="80"/>
    </row>
    <row r="70" spans="1:14" ht="12.75" customHeight="1">
      <c r="A70" s="75"/>
      <c r="B70" s="30"/>
      <c r="C70" s="30"/>
      <c r="D70" s="30"/>
      <c r="E70" s="28"/>
      <c r="F70" s="28"/>
      <c r="G70" s="27">
        <f t="shared" si="2"/>
        <v>0</v>
      </c>
      <c r="H70" s="77"/>
      <c r="I70" s="14"/>
      <c r="J70" s="14"/>
      <c r="K70" s="4">
        <f t="shared" si="1"/>
        <v>0</v>
      </c>
      <c r="L70" s="78"/>
      <c r="M70" s="79"/>
      <c r="N70" s="80"/>
    </row>
    <row r="71" spans="1:14" ht="12.75" customHeight="1">
      <c r="A71" s="76"/>
      <c r="B71" s="30"/>
      <c r="C71" s="30"/>
      <c r="D71" s="30"/>
      <c r="E71" s="28"/>
      <c r="F71" s="28"/>
      <c r="G71" s="27">
        <f t="shared" si="2"/>
        <v>0</v>
      </c>
      <c r="H71" s="77"/>
      <c r="I71" s="14"/>
      <c r="J71" s="14"/>
      <c r="K71" s="4">
        <f t="shared" si="1"/>
        <v>0</v>
      </c>
      <c r="L71" s="78"/>
      <c r="M71" s="79"/>
      <c r="N71" s="80"/>
    </row>
    <row r="72" spans="1:14" ht="12.75" customHeight="1">
      <c r="A72" s="74">
        <v>14</v>
      </c>
      <c r="B72" s="30"/>
      <c r="C72" s="30"/>
      <c r="D72" s="30"/>
      <c r="E72" s="28"/>
      <c r="F72" s="28"/>
      <c r="G72" s="27">
        <f t="shared" si="2"/>
        <v>0</v>
      </c>
      <c r="H72" s="77">
        <f>G72+G73+G74+G75+G76</f>
        <v>0</v>
      </c>
      <c r="I72" s="14"/>
      <c r="J72" s="14"/>
      <c r="K72" s="4">
        <f aca="true" t="shared" si="3" ref="K72:K135">J72-I72</f>
        <v>0</v>
      </c>
      <c r="L72" s="78">
        <f>K72+K73+K74+K75+K76</f>
        <v>0</v>
      </c>
      <c r="M72" s="79">
        <f>IF($J$168=28,'DEPENSES MENSUELLES'!$E$16,IF($J$168=29,'DEPENSES MENSUELLES'!$F$16,IF($J$168=30,'DEPENSES MENSUELLES'!$G$16,IF($J$168=31,'DEPENSES MENSUELLES'!$H$16,"IMPOSSIBLE"))))</f>
        <v>5167.666666666667</v>
      </c>
      <c r="N72" s="80">
        <f>L72-M72</f>
        <v>-5167.666666666667</v>
      </c>
    </row>
    <row r="73" spans="1:14" ht="12.75" customHeight="1">
      <c r="A73" s="75"/>
      <c r="B73" s="30"/>
      <c r="C73" s="30"/>
      <c r="D73" s="30"/>
      <c r="E73" s="28"/>
      <c r="F73" s="28"/>
      <c r="G73" s="27">
        <f t="shared" si="2"/>
        <v>0</v>
      </c>
      <c r="H73" s="77"/>
      <c r="I73" s="14"/>
      <c r="J73" s="14"/>
      <c r="K73" s="4">
        <f t="shared" si="3"/>
        <v>0</v>
      </c>
      <c r="L73" s="78"/>
      <c r="M73" s="79"/>
      <c r="N73" s="80"/>
    </row>
    <row r="74" spans="1:14" ht="12.75" customHeight="1">
      <c r="A74" s="75"/>
      <c r="B74" s="30"/>
      <c r="C74" s="30"/>
      <c r="D74" s="30"/>
      <c r="E74" s="28"/>
      <c r="F74" s="28"/>
      <c r="G74" s="27">
        <f t="shared" si="2"/>
        <v>0</v>
      </c>
      <c r="H74" s="77"/>
      <c r="I74" s="14"/>
      <c r="J74" s="14"/>
      <c r="K74" s="4">
        <f t="shared" si="3"/>
        <v>0</v>
      </c>
      <c r="L74" s="78"/>
      <c r="M74" s="79"/>
      <c r="N74" s="80"/>
    </row>
    <row r="75" spans="1:14" ht="12.75" customHeight="1">
      <c r="A75" s="75"/>
      <c r="B75" s="30"/>
      <c r="C75" s="30"/>
      <c r="D75" s="30"/>
      <c r="E75" s="28"/>
      <c r="F75" s="28"/>
      <c r="G75" s="27">
        <f t="shared" si="2"/>
        <v>0</v>
      </c>
      <c r="H75" s="77"/>
      <c r="I75" s="14"/>
      <c r="J75" s="14"/>
      <c r="K75" s="4">
        <f t="shared" si="3"/>
        <v>0</v>
      </c>
      <c r="L75" s="78"/>
      <c r="M75" s="79"/>
      <c r="N75" s="80"/>
    </row>
    <row r="76" spans="1:14" ht="12.75" customHeight="1">
      <c r="A76" s="76"/>
      <c r="B76" s="30"/>
      <c r="C76" s="30"/>
      <c r="D76" s="30"/>
      <c r="E76" s="28"/>
      <c r="F76" s="28"/>
      <c r="G76" s="27">
        <f t="shared" si="2"/>
        <v>0</v>
      </c>
      <c r="H76" s="77"/>
      <c r="I76" s="14"/>
      <c r="J76" s="14"/>
      <c r="K76" s="4">
        <f t="shared" si="3"/>
        <v>0</v>
      </c>
      <c r="L76" s="78"/>
      <c r="M76" s="79"/>
      <c r="N76" s="80"/>
    </row>
    <row r="77" spans="1:14" ht="12.75" customHeight="1">
      <c r="A77" s="74">
        <v>15</v>
      </c>
      <c r="B77" s="30"/>
      <c r="C77" s="30"/>
      <c r="D77" s="30"/>
      <c r="E77" s="28"/>
      <c r="F77" s="28"/>
      <c r="G77" s="27">
        <f t="shared" si="2"/>
        <v>0</v>
      </c>
      <c r="H77" s="77">
        <f>G77+G78+G79+G80+G81</f>
        <v>0</v>
      </c>
      <c r="I77" s="14"/>
      <c r="J77" s="14"/>
      <c r="K77" s="4">
        <f t="shared" si="3"/>
        <v>0</v>
      </c>
      <c r="L77" s="78">
        <f>K77+K78+K79+K80+K81</f>
        <v>0</v>
      </c>
      <c r="M77" s="79">
        <f>IF($J$168=28,'DEPENSES MENSUELLES'!$E$16,IF($J$168=29,'DEPENSES MENSUELLES'!$F$16,IF($J$168=30,'DEPENSES MENSUELLES'!$G$16,IF($J$168=31,'DEPENSES MENSUELLES'!$H$16,"IMPOSSIBLE"))))</f>
        <v>5167.666666666667</v>
      </c>
      <c r="N77" s="80">
        <f>L77-M77</f>
        <v>-5167.666666666667</v>
      </c>
    </row>
    <row r="78" spans="1:14" ht="12.75" customHeight="1">
      <c r="A78" s="75"/>
      <c r="B78" s="30"/>
      <c r="C78" s="30"/>
      <c r="D78" s="30"/>
      <c r="E78" s="28"/>
      <c r="F78" s="28"/>
      <c r="G78" s="27">
        <f t="shared" si="2"/>
        <v>0</v>
      </c>
      <c r="H78" s="77"/>
      <c r="I78" s="14"/>
      <c r="J78" s="14"/>
      <c r="K78" s="4">
        <f t="shared" si="3"/>
        <v>0</v>
      </c>
      <c r="L78" s="78"/>
      <c r="M78" s="79"/>
      <c r="N78" s="80"/>
    </row>
    <row r="79" spans="1:14" ht="12.75" customHeight="1">
      <c r="A79" s="75"/>
      <c r="B79" s="30"/>
      <c r="C79" s="30"/>
      <c r="D79" s="30"/>
      <c r="E79" s="28"/>
      <c r="F79" s="28"/>
      <c r="G79" s="27">
        <f t="shared" si="2"/>
        <v>0</v>
      </c>
      <c r="H79" s="77"/>
      <c r="I79" s="14"/>
      <c r="J79" s="14"/>
      <c r="K79" s="4">
        <f t="shared" si="3"/>
        <v>0</v>
      </c>
      <c r="L79" s="78"/>
      <c r="M79" s="79"/>
      <c r="N79" s="80"/>
    </row>
    <row r="80" spans="1:14" ht="12.75" customHeight="1">
      <c r="A80" s="75"/>
      <c r="B80" s="30"/>
      <c r="C80" s="30"/>
      <c r="D80" s="30"/>
      <c r="E80" s="28"/>
      <c r="F80" s="28"/>
      <c r="G80" s="27">
        <f t="shared" si="2"/>
        <v>0</v>
      </c>
      <c r="H80" s="77"/>
      <c r="I80" s="14"/>
      <c r="J80" s="14"/>
      <c r="K80" s="4">
        <f t="shared" si="3"/>
        <v>0</v>
      </c>
      <c r="L80" s="78"/>
      <c r="M80" s="79"/>
      <c r="N80" s="80"/>
    </row>
    <row r="81" spans="1:14" ht="12.75" customHeight="1">
      <c r="A81" s="76"/>
      <c r="B81" s="30"/>
      <c r="C81" s="30"/>
      <c r="D81" s="30"/>
      <c r="E81" s="28"/>
      <c r="F81" s="28"/>
      <c r="G81" s="27">
        <f aca="true" t="shared" si="4" ref="G81:G144">F81-E81</f>
        <v>0</v>
      </c>
      <c r="H81" s="77"/>
      <c r="I81" s="14"/>
      <c r="J81" s="14"/>
      <c r="K81" s="4">
        <f t="shared" si="3"/>
        <v>0</v>
      </c>
      <c r="L81" s="78"/>
      <c r="M81" s="79"/>
      <c r="N81" s="80"/>
    </row>
    <row r="82" spans="1:14" ht="12.75" customHeight="1">
      <c r="A82" s="74">
        <v>16</v>
      </c>
      <c r="B82" s="30"/>
      <c r="C82" s="30"/>
      <c r="D82" s="30"/>
      <c r="E82" s="28"/>
      <c r="F82" s="28"/>
      <c r="G82" s="27">
        <f t="shared" si="4"/>
        <v>0</v>
      </c>
      <c r="H82" s="77">
        <f>G82+G83+G84+G85+G86</f>
        <v>0</v>
      </c>
      <c r="I82" s="14"/>
      <c r="J82" s="14"/>
      <c r="K82" s="4">
        <f t="shared" si="3"/>
        <v>0</v>
      </c>
      <c r="L82" s="78">
        <f>K82+K83+K84+K85+K86</f>
        <v>0</v>
      </c>
      <c r="M82" s="79">
        <f>IF($J$168=28,'DEPENSES MENSUELLES'!$E$16,IF($J$168=29,'DEPENSES MENSUELLES'!$F$16,IF($J$168=30,'DEPENSES MENSUELLES'!$G$16,IF($J$168=31,'DEPENSES MENSUELLES'!$H$16,"IMPOSSIBLE"))))</f>
        <v>5167.666666666667</v>
      </c>
      <c r="N82" s="80">
        <f>L82-M82</f>
        <v>-5167.666666666667</v>
      </c>
    </row>
    <row r="83" spans="1:14" ht="12.75" customHeight="1">
      <c r="A83" s="75"/>
      <c r="B83" s="30"/>
      <c r="C83" s="30"/>
      <c r="D83" s="30"/>
      <c r="E83" s="28"/>
      <c r="F83" s="28"/>
      <c r="G83" s="27">
        <f t="shared" si="4"/>
        <v>0</v>
      </c>
      <c r="H83" s="77"/>
      <c r="I83" s="14"/>
      <c r="J83" s="14"/>
      <c r="K83" s="4">
        <f t="shared" si="3"/>
        <v>0</v>
      </c>
      <c r="L83" s="78"/>
      <c r="M83" s="79"/>
      <c r="N83" s="80"/>
    </row>
    <row r="84" spans="1:14" ht="12.75" customHeight="1">
      <c r="A84" s="75"/>
      <c r="B84" s="30"/>
      <c r="C84" s="30"/>
      <c r="D84" s="30"/>
      <c r="E84" s="28"/>
      <c r="F84" s="28"/>
      <c r="G84" s="27">
        <f t="shared" si="4"/>
        <v>0</v>
      </c>
      <c r="H84" s="77"/>
      <c r="I84" s="14"/>
      <c r="J84" s="14"/>
      <c r="K84" s="4">
        <f t="shared" si="3"/>
        <v>0</v>
      </c>
      <c r="L84" s="78"/>
      <c r="M84" s="79"/>
      <c r="N84" s="80"/>
    </row>
    <row r="85" spans="1:14" ht="12.75" customHeight="1">
      <c r="A85" s="75"/>
      <c r="B85" s="30"/>
      <c r="C85" s="30"/>
      <c r="D85" s="30"/>
      <c r="E85" s="28"/>
      <c r="F85" s="28"/>
      <c r="G85" s="27">
        <f t="shared" si="4"/>
        <v>0</v>
      </c>
      <c r="H85" s="77"/>
      <c r="I85" s="14"/>
      <c r="J85" s="14"/>
      <c r="K85" s="4">
        <f t="shared" si="3"/>
        <v>0</v>
      </c>
      <c r="L85" s="78"/>
      <c r="M85" s="79"/>
      <c r="N85" s="80"/>
    </row>
    <row r="86" spans="1:14" ht="12.75" customHeight="1">
      <c r="A86" s="76"/>
      <c r="B86" s="30"/>
      <c r="C86" s="30"/>
      <c r="D86" s="30"/>
      <c r="E86" s="28"/>
      <c r="F86" s="28"/>
      <c r="G86" s="27">
        <f t="shared" si="4"/>
        <v>0</v>
      </c>
      <c r="H86" s="77"/>
      <c r="I86" s="14"/>
      <c r="J86" s="14"/>
      <c r="K86" s="4">
        <f t="shared" si="3"/>
        <v>0</v>
      </c>
      <c r="L86" s="78"/>
      <c r="M86" s="79"/>
      <c r="N86" s="80"/>
    </row>
    <row r="87" spans="1:14" ht="12.75" customHeight="1">
      <c r="A87" s="74">
        <v>17</v>
      </c>
      <c r="B87" s="30"/>
      <c r="C87" s="31"/>
      <c r="D87" s="31"/>
      <c r="E87" s="28"/>
      <c r="F87" s="28"/>
      <c r="G87" s="27">
        <f t="shared" si="4"/>
        <v>0</v>
      </c>
      <c r="H87" s="77">
        <f>G87+G88+G89+G90+G91</f>
        <v>0</v>
      </c>
      <c r="I87" s="14"/>
      <c r="J87" s="14"/>
      <c r="K87" s="4">
        <f t="shared" si="3"/>
        <v>0</v>
      </c>
      <c r="L87" s="78">
        <f>K87+K88+K89+K90+K91</f>
        <v>0</v>
      </c>
      <c r="M87" s="79">
        <f>IF($J$168=28,'DEPENSES MENSUELLES'!$E$16,IF($J$168=29,'DEPENSES MENSUELLES'!$F$16,IF($J$168=30,'DEPENSES MENSUELLES'!$G$16,IF($J$168=31,'DEPENSES MENSUELLES'!$H$16,"IMPOSSIBLE"))))</f>
        <v>5167.666666666667</v>
      </c>
      <c r="N87" s="80">
        <f>L87-M87</f>
        <v>-5167.666666666667</v>
      </c>
    </row>
    <row r="88" spans="1:14" ht="12.75" customHeight="1">
      <c r="A88" s="75"/>
      <c r="B88" s="30"/>
      <c r="C88" s="30"/>
      <c r="D88" s="30"/>
      <c r="E88" s="28"/>
      <c r="F88" s="28"/>
      <c r="G88" s="27">
        <f t="shared" si="4"/>
        <v>0</v>
      </c>
      <c r="H88" s="77"/>
      <c r="I88" s="14"/>
      <c r="J88" s="14"/>
      <c r="K88" s="4">
        <f t="shared" si="3"/>
        <v>0</v>
      </c>
      <c r="L88" s="78"/>
      <c r="M88" s="79"/>
      <c r="N88" s="80"/>
    </row>
    <row r="89" spans="1:14" ht="12.75" customHeight="1">
      <c r="A89" s="75"/>
      <c r="B89" s="30"/>
      <c r="C89" s="30"/>
      <c r="D89" s="30"/>
      <c r="E89" s="28"/>
      <c r="F89" s="28"/>
      <c r="G89" s="27">
        <f t="shared" si="4"/>
        <v>0</v>
      </c>
      <c r="H89" s="77"/>
      <c r="I89" s="14"/>
      <c r="J89" s="14"/>
      <c r="K89" s="4">
        <f t="shared" si="3"/>
        <v>0</v>
      </c>
      <c r="L89" s="78"/>
      <c r="M89" s="79"/>
      <c r="N89" s="80"/>
    </row>
    <row r="90" spans="1:14" ht="12.75" customHeight="1">
      <c r="A90" s="75"/>
      <c r="B90" s="30"/>
      <c r="C90" s="30"/>
      <c r="D90" s="30"/>
      <c r="E90" s="28"/>
      <c r="F90" s="28"/>
      <c r="G90" s="27">
        <f t="shared" si="4"/>
        <v>0</v>
      </c>
      <c r="H90" s="77"/>
      <c r="I90" s="14"/>
      <c r="J90" s="14"/>
      <c r="K90" s="4">
        <f t="shared" si="3"/>
        <v>0</v>
      </c>
      <c r="L90" s="78"/>
      <c r="M90" s="79"/>
      <c r="N90" s="80"/>
    </row>
    <row r="91" spans="1:14" ht="12.75" customHeight="1">
      <c r="A91" s="76"/>
      <c r="B91" s="30"/>
      <c r="C91" s="30"/>
      <c r="D91" s="30"/>
      <c r="E91" s="28"/>
      <c r="F91" s="28"/>
      <c r="G91" s="27">
        <f t="shared" si="4"/>
        <v>0</v>
      </c>
      <c r="H91" s="77"/>
      <c r="I91" s="14"/>
      <c r="J91" s="14"/>
      <c r="K91" s="4">
        <f t="shared" si="3"/>
        <v>0</v>
      </c>
      <c r="L91" s="78"/>
      <c r="M91" s="79"/>
      <c r="N91" s="80"/>
    </row>
    <row r="92" spans="1:14" ht="12.75" customHeight="1">
      <c r="A92" s="74">
        <v>18</v>
      </c>
      <c r="B92" s="30"/>
      <c r="C92" s="30"/>
      <c r="D92" s="30"/>
      <c r="E92" s="28"/>
      <c r="F92" s="28"/>
      <c r="G92" s="27">
        <f t="shared" si="4"/>
        <v>0</v>
      </c>
      <c r="H92" s="77">
        <f>G92+G93+G94+G95+G96</f>
        <v>0</v>
      </c>
      <c r="I92" s="14"/>
      <c r="J92" s="14"/>
      <c r="K92" s="4">
        <f t="shared" si="3"/>
        <v>0</v>
      </c>
      <c r="L92" s="78">
        <f>K92+K93+K94+K95+K96</f>
        <v>0</v>
      </c>
      <c r="M92" s="79">
        <f>IF($J$168=28,'DEPENSES MENSUELLES'!$E$16,IF($J$168=29,'DEPENSES MENSUELLES'!$F$16,IF($J$168=30,'DEPENSES MENSUELLES'!$G$16,IF($J$168=31,'DEPENSES MENSUELLES'!$H$16,"IMPOSSIBLE"))))</f>
        <v>5167.666666666667</v>
      </c>
      <c r="N92" s="80">
        <f>L92-M92</f>
        <v>-5167.666666666667</v>
      </c>
    </row>
    <row r="93" spans="1:14" ht="12.75" customHeight="1">
      <c r="A93" s="75"/>
      <c r="B93" s="30"/>
      <c r="C93" s="30"/>
      <c r="D93" s="30"/>
      <c r="E93" s="28"/>
      <c r="F93" s="28"/>
      <c r="G93" s="27">
        <f t="shared" si="4"/>
        <v>0</v>
      </c>
      <c r="H93" s="77"/>
      <c r="I93" s="14"/>
      <c r="J93" s="14"/>
      <c r="K93" s="4">
        <f t="shared" si="3"/>
        <v>0</v>
      </c>
      <c r="L93" s="78"/>
      <c r="M93" s="79"/>
      <c r="N93" s="80"/>
    </row>
    <row r="94" spans="1:14" ht="12.75" customHeight="1">
      <c r="A94" s="75"/>
      <c r="B94" s="30"/>
      <c r="C94" s="30"/>
      <c r="D94" s="30"/>
      <c r="E94" s="28"/>
      <c r="F94" s="28"/>
      <c r="G94" s="27">
        <f t="shared" si="4"/>
        <v>0</v>
      </c>
      <c r="H94" s="77"/>
      <c r="I94" s="14"/>
      <c r="J94" s="14"/>
      <c r="K94" s="4">
        <f t="shared" si="3"/>
        <v>0</v>
      </c>
      <c r="L94" s="78"/>
      <c r="M94" s="79"/>
      <c r="N94" s="80"/>
    </row>
    <row r="95" spans="1:14" ht="12.75" customHeight="1">
      <c r="A95" s="75"/>
      <c r="B95" s="30"/>
      <c r="C95" s="30"/>
      <c r="D95" s="30"/>
      <c r="E95" s="28"/>
      <c r="F95" s="28"/>
      <c r="G95" s="27">
        <f t="shared" si="4"/>
        <v>0</v>
      </c>
      <c r="H95" s="77"/>
      <c r="I95" s="14"/>
      <c r="J95" s="14"/>
      <c r="K95" s="4">
        <f t="shared" si="3"/>
        <v>0</v>
      </c>
      <c r="L95" s="78"/>
      <c r="M95" s="79"/>
      <c r="N95" s="80"/>
    </row>
    <row r="96" spans="1:14" ht="12.75" customHeight="1">
      <c r="A96" s="76"/>
      <c r="B96" s="30"/>
      <c r="C96" s="30"/>
      <c r="D96" s="30"/>
      <c r="E96" s="28"/>
      <c r="F96" s="28"/>
      <c r="G96" s="27">
        <f t="shared" si="4"/>
        <v>0</v>
      </c>
      <c r="H96" s="77"/>
      <c r="I96" s="14"/>
      <c r="J96" s="14"/>
      <c r="K96" s="4">
        <f t="shared" si="3"/>
        <v>0</v>
      </c>
      <c r="L96" s="78"/>
      <c r="M96" s="79"/>
      <c r="N96" s="80"/>
    </row>
    <row r="97" spans="1:14" ht="12.75" customHeight="1">
      <c r="A97" s="74">
        <v>19</v>
      </c>
      <c r="B97" s="30"/>
      <c r="C97" s="30"/>
      <c r="D97" s="30"/>
      <c r="E97" s="28"/>
      <c r="F97" s="28"/>
      <c r="G97" s="27">
        <f t="shared" si="4"/>
        <v>0</v>
      </c>
      <c r="H97" s="77">
        <f>G97+G98+G99+G100+G101</f>
        <v>0</v>
      </c>
      <c r="I97" s="14"/>
      <c r="J97" s="14"/>
      <c r="K97" s="4">
        <f t="shared" si="3"/>
        <v>0</v>
      </c>
      <c r="L97" s="78">
        <f>K97+K98+K99+K100+K101</f>
        <v>0</v>
      </c>
      <c r="M97" s="79">
        <f>IF($J$168=28,'DEPENSES MENSUELLES'!$E$16,IF($J$168=29,'DEPENSES MENSUELLES'!$F$16,IF($J$168=30,'DEPENSES MENSUELLES'!$G$16,IF($J$168=31,'DEPENSES MENSUELLES'!$H$16,"IMPOSSIBLE"))))</f>
        <v>5167.666666666667</v>
      </c>
      <c r="N97" s="80">
        <f>L97-M97</f>
        <v>-5167.666666666667</v>
      </c>
    </row>
    <row r="98" spans="1:14" ht="12.75" customHeight="1">
      <c r="A98" s="75"/>
      <c r="B98" s="30"/>
      <c r="C98" s="30"/>
      <c r="D98" s="30"/>
      <c r="E98" s="28"/>
      <c r="F98" s="28"/>
      <c r="G98" s="27">
        <f t="shared" si="4"/>
        <v>0</v>
      </c>
      <c r="H98" s="77"/>
      <c r="I98" s="14"/>
      <c r="J98" s="14"/>
      <c r="K98" s="4">
        <f t="shared" si="3"/>
        <v>0</v>
      </c>
      <c r="L98" s="78"/>
      <c r="M98" s="79"/>
      <c r="N98" s="80"/>
    </row>
    <row r="99" spans="1:14" ht="12.75" customHeight="1">
      <c r="A99" s="75"/>
      <c r="B99" s="30"/>
      <c r="C99" s="30"/>
      <c r="D99" s="30"/>
      <c r="E99" s="28"/>
      <c r="F99" s="28"/>
      <c r="G99" s="27">
        <f t="shared" si="4"/>
        <v>0</v>
      </c>
      <c r="H99" s="77"/>
      <c r="I99" s="14"/>
      <c r="J99" s="14"/>
      <c r="K99" s="4">
        <f t="shared" si="3"/>
        <v>0</v>
      </c>
      <c r="L99" s="78"/>
      <c r="M99" s="79"/>
      <c r="N99" s="80"/>
    </row>
    <row r="100" spans="1:14" ht="12.75" customHeight="1">
      <c r="A100" s="75"/>
      <c r="B100" s="30"/>
      <c r="C100" s="30"/>
      <c r="D100" s="30"/>
      <c r="E100" s="28"/>
      <c r="F100" s="28"/>
      <c r="G100" s="27">
        <f t="shared" si="4"/>
        <v>0</v>
      </c>
      <c r="H100" s="77"/>
      <c r="I100" s="14"/>
      <c r="J100" s="14"/>
      <c r="K100" s="4">
        <f t="shared" si="3"/>
        <v>0</v>
      </c>
      <c r="L100" s="78"/>
      <c r="M100" s="79"/>
      <c r="N100" s="80"/>
    </row>
    <row r="101" spans="1:14" ht="12.75" customHeight="1">
      <c r="A101" s="76"/>
      <c r="B101" s="30"/>
      <c r="C101" s="30"/>
      <c r="D101" s="30"/>
      <c r="E101" s="28"/>
      <c r="F101" s="28"/>
      <c r="G101" s="27">
        <f t="shared" si="4"/>
        <v>0</v>
      </c>
      <c r="H101" s="77"/>
      <c r="I101" s="14"/>
      <c r="J101" s="14"/>
      <c r="K101" s="4">
        <f t="shared" si="3"/>
        <v>0</v>
      </c>
      <c r="L101" s="78"/>
      <c r="M101" s="79"/>
      <c r="N101" s="80"/>
    </row>
    <row r="102" spans="1:14" ht="12.75" customHeight="1">
      <c r="A102" s="74">
        <v>20</v>
      </c>
      <c r="B102" s="30"/>
      <c r="C102" s="30"/>
      <c r="D102" s="30"/>
      <c r="E102" s="28"/>
      <c r="F102" s="28"/>
      <c r="G102" s="27">
        <f t="shared" si="4"/>
        <v>0</v>
      </c>
      <c r="H102" s="77">
        <f>G102+G103+G104+G105+G106</f>
        <v>0</v>
      </c>
      <c r="I102" s="14"/>
      <c r="J102" s="14"/>
      <c r="K102" s="4">
        <f t="shared" si="3"/>
        <v>0</v>
      </c>
      <c r="L102" s="78">
        <f>K102+K103+K104+K105+K106</f>
        <v>0</v>
      </c>
      <c r="M102" s="79">
        <f>IF($J$168=28,'DEPENSES MENSUELLES'!$E$16,IF($J$168=29,'DEPENSES MENSUELLES'!$F$16,IF($J$168=30,'DEPENSES MENSUELLES'!$G$16,IF($J$168=31,'DEPENSES MENSUELLES'!$H$16,"IMPOSSIBLE"))))</f>
        <v>5167.666666666667</v>
      </c>
      <c r="N102" s="80">
        <f>L102-M102</f>
        <v>-5167.666666666667</v>
      </c>
    </row>
    <row r="103" spans="1:14" ht="12.75" customHeight="1">
      <c r="A103" s="75"/>
      <c r="B103" s="30"/>
      <c r="C103" s="30"/>
      <c r="D103" s="30"/>
      <c r="E103" s="28"/>
      <c r="F103" s="28"/>
      <c r="G103" s="27">
        <f t="shared" si="4"/>
        <v>0</v>
      </c>
      <c r="H103" s="77"/>
      <c r="I103" s="14"/>
      <c r="J103" s="14"/>
      <c r="K103" s="4">
        <f t="shared" si="3"/>
        <v>0</v>
      </c>
      <c r="L103" s="78"/>
      <c r="M103" s="79"/>
      <c r="N103" s="80"/>
    </row>
    <row r="104" spans="1:14" ht="12.75" customHeight="1">
      <c r="A104" s="75"/>
      <c r="B104" s="30"/>
      <c r="C104" s="30"/>
      <c r="D104" s="30"/>
      <c r="E104" s="28"/>
      <c r="F104" s="28"/>
      <c r="G104" s="27">
        <f t="shared" si="4"/>
        <v>0</v>
      </c>
      <c r="H104" s="77"/>
      <c r="I104" s="14"/>
      <c r="J104" s="14"/>
      <c r="K104" s="4">
        <f t="shared" si="3"/>
        <v>0</v>
      </c>
      <c r="L104" s="78"/>
      <c r="M104" s="79"/>
      <c r="N104" s="80"/>
    </row>
    <row r="105" spans="1:14" ht="12.75" customHeight="1">
      <c r="A105" s="75"/>
      <c r="B105" s="30"/>
      <c r="C105" s="30"/>
      <c r="D105" s="30"/>
      <c r="E105" s="28"/>
      <c r="F105" s="28"/>
      <c r="G105" s="27">
        <f t="shared" si="4"/>
        <v>0</v>
      </c>
      <c r="H105" s="77"/>
      <c r="I105" s="14"/>
      <c r="J105" s="14"/>
      <c r="K105" s="4">
        <f t="shared" si="3"/>
        <v>0</v>
      </c>
      <c r="L105" s="78"/>
      <c r="M105" s="79"/>
      <c r="N105" s="80"/>
    </row>
    <row r="106" spans="1:14" ht="12.75" customHeight="1">
      <c r="A106" s="76"/>
      <c r="B106" s="30"/>
      <c r="C106" s="30"/>
      <c r="D106" s="30"/>
      <c r="E106" s="28"/>
      <c r="F106" s="28"/>
      <c r="G106" s="27">
        <f t="shared" si="4"/>
        <v>0</v>
      </c>
      <c r="H106" s="77"/>
      <c r="I106" s="14"/>
      <c r="J106" s="14"/>
      <c r="K106" s="4">
        <f t="shared" si="3"/>
        <v>0</v>
      </c>
      <c r="L106" s="78"/>
      <c r="M106" s="79"/>
      <c r="N106" s="80"/>
    </row>
    <row r="107" spans="1:14" ht="12.75" customHeight="1">
      <c r="A107" s="74">
        <v>21</v>
      </c>
      <c r="B107" s="30"/>
      <c r="C107" s="30"/>
      <c r="D107" s="30"/>
      <c r="E107" s="28"/>
      <c r="F107" s="28"/>
      <c r="G107" s="27">
        <f t="shared" si="4"/>
        <v>0</v>
      </c>
      <c r="H107" s="77">
        <f>G107+G108+G109+G110+G111</f>
        <v>0</v>
      </c>
      <c r="I107" s="14"/>
      <c r="J107" s="14"/>
      <c r="K107" s="4">
        <f t="shared" si="3"/>
        <v>0</v>
      </c>
      <c r="L107" s="78">
        <f>K107+K108+K109+K110+K111</f>
        <v>0</v>
      </c>
      <c r="M107" s="79">
        <f>IF($J$168=28,'DEPENSES MENSUELLES'!$E$16,IF($J$168=29,'DEPENSES MENSUELLES'!$F$16,IF($J$168=30,'DEPENSES MENSUELLES'!$G$16,IF($J$168=31,'DEPENSES MENSUELLES'!$H$16,"IMPOSSIBLE"))))</f>
        <v>5167.666666666667</v>
      </c>
      <c r="N107" s="80">
        <f>L107-M107</f>
        <v>-5167.666666666667</v>
      </c>
    </row>
    <row r="108" spans="1:14" ht="12.75" customHeight="1">
      <c r="A108" s="75"/>
      <c r="B108" s="30"/>
      <c r="C108" s="30"/>
      <c r="D108" s="30"/>
      <c r="E108" s="28"/>
      <c r="F108" s="28"/>
      <c r="G108" s="27">
        <f t="shared" si="4"/>
        <v>0</v>
      </c>
      <c r="H108" s="77"/>
      <c r="I108" s="14"/>
      <c r="J108" s="14"/>
      <c r="K108" s="4">
        <f t="shared" si="3"/>
        <v>0</v>
      </c>
      <c r="L108" s="78"/>
      <c r="M108" s="79"/>
      <c r="N108" s="80"/>
    </row>
    <row r="109" spans="1:14" ht="12.75" customHeight="1">
      <c r="A109" s="75"/>
      <c r="B109" s="30"/>
      <c r="C109" s="30"/>
      <c r="D109" s="30"/>
      <c r="E109" s="28"/>
      <c r="F109" s="28"/>
      <c r="G109" s="27">
        <f t="shared" si="4"/>
        <v>0</v>
      </c>
      <c r="H109" s="77"/>
      <c r="I109" s="14"/>
      <c r="J109" s="14"/>
      <c r="K109" s="4">
        <f t="shared" si="3"/>
        <v>0</v>
      </c>
      <c r="L109" s="78"/>
      <c r="M109" s="79"/>
      <c r="N109" s="80"/>
    </row>
    <row r="110" spans="1:14" ht="12.75" customHeight="1">
      <c r="A110" s="75"/>
      <c r="B110" s="30"/>
      <c r="C110" s="30"/>
      <c r="D110" s="30"/>
      <c r="E110" s="28"/>
      <c r="F110" s="28"/>
      <c r="G110" s="27">
        <f t="shared" si="4"/>
        <v>0</v>
      </c>
      <c r="H110" s="77"/>
      <c r="I110" s="14"/>
      <c r="J110" s="14"/>
      <c r="K110" s="4">
        <f t="shared" si="3"/>
        <v>0</v>
      </c>
      <c r="L110" s="78"/>
      <c r="M110" s="79"/>
      <c r="N110" s="80"/>
    </row>
    <row r="111" spans="1:14" ht="12.75" customHeight="1">
      <c r="A111" s="76"/>
      <c r="B111" s="30"/>
      <c r="C111" s="30"/>
      <c r="D111" s="30"/>
      <c r="E111" s="28"/>
      <c r="F111" s="28"/>
      <c r="G111" s="27">
        <f t="shared" si="4"/>
        <v>0</v>
      </c>
      <c r="H111" s="77"/>
      <c r="I111" s="14"/>
      <c r="J111" s="14"/>
      <c r="K111" s="4">
        <f t="shared" si="3"/>
        <v>0</v>
      </c>
      <c r="L111" s="78"/>
      <c r="M111" s="79"/>
      <c r="N111" s="80"/>
    </row>
    <row r="112" spans="1:14" ht="12.75" customHeight="1">
      <c r="A112" s="74">
        <v>22</v>
      </c>
      <c r="B112" s="30"/>
      <c r="C112" s="30"/>
      <c r="D112" s="30"/>
      <c r="E112" s="28"/>
      <c r="F112" s="28"/>
      <c r="G112" s="27">
        <f t="shared" si="4"/>
        <v>0</v>
      </c>
      <c r="H112" s="77">
        <f>G112+G113+G114+G115+G116</f>
        <v>0</v>
      </c>
      <c r="I112" s="14"/>
      <c r="J112" s="14"/>
      <c r="K112" s="4">
        <f t="shared" si="3"/>
        <v>0</v>
      </c>
      <c r="L112" s="78">
        <f>K112+K113+K114+K115+K116</f>
        <v>0</v>
      </c>
      <c r="M112" s="79">
        <f>IF($J$168=28,'DEPENSES MENSUELLES'!$E$16,IF($J$168=29,'DEPENSES MENSUELLES'!$F$16,IF($J$168=30,'DEPENSES MENSUELLES'!$G$16,IF($J$168=31,'DEPENSES MENSUELLES'!$H$16,"IMPOSSIBLE"))))</f>
        <v>5167.666666666667</v>
      </c>
      <c r="N112" s="80">
        <f>L112-M112</f>
        <v>-5167.666666666667</v>
      </c>
    </row>
    <row r="113" spans="1:14" ht="12.75" customHeight="1">
      <c r="A113" s="75"/>
      <c r="B113" s="30"/>
      <c r="C113" s="30"/>
      <c r="D113" s="30"/>
      <c r="E113" s="28"/>
      <c r="F113" s="28"/>
      <c r="G113" s="27">
        <f t="shared" si="4"/>
        <v>0</v>
      </c>
      <c r="H113" s="77"/>
      <c r="I113" s="14"/>
      <c r="J113" s="14"/>
      <c r="K113" s="4">
        <f t="shared" si="3"/>
        <v>0</v>
      </c>
      <c r="L113" s="78"/>
      <c r="M113" s="79"/>
      <c r="N113" s="80"/>
    </row>
    <row r="114" spans="1:14" ht="12.75" customHeight="1">
      <c r="A114" s="75"/>
      <c r="B114" s="30"/>
      <c r="C114" s="30"/>
      <c r="D114" s="30"/>
      <c r="E114" s="28"/>
      <c r="F114" s="28"/>
      <c r="G114" s="27">
        <f t="shared" si="4"/>
        <v>0</v>
      </c>
      <c r="H114" s="77"/>
      <c r="I114" s="14"/>
      <c r="J114" s="14"/>
      <c r="K114" s="4">
        <f t="shared" si="3"/>
        <v>0</v>
      </c>
      <c r="L114" s="78"/>
      <c r="M114" s="79"/>
      <c r="N114" s="80"/>
    </row>
    <row r="115" spans="1:14" ht="12.75" customHeight="1">
      <c r="A115" s="75"/>
      <c r="B115" s="30"/>
      <c r="C115" s="30"/>
      <c r="D115" s="30"/>
      <c r="E115" s="28"/>
      <c r="F115" s="28"/>
      <c r="G115" s="27">
        <f t="shared" si="4"/>
        <v>0</v>
      </c>
      <c r="H115" s="77"/>
      <c r="I115" s="14"/>
      <c r="J115" s="14"/>
      <c r="K115" s="4">
        <f t="shared" si="3"/>
        <v>0</v>
      </c>
      <c r="L115" s="78"/>
      <c r="M115" s="79"/>
      <c r="N115" s="80"/>
    </row>
    <row r="116" spans="1:14" ht="12.75" customHeight="1">
      <c r="A116" s="76"/>
      <c r="B116" s="30"/>
      <c r="C116" s="30"/>
      <c r="D116" s="30"/>
      <c r="E116" s="28"/>
      <c r="F116" s="28"/>
      <c r="G116" s="27">
        <f t="shared" si="4"/>
        <v>0</v>
      </c>
      <c r="H116" s="77"/>
      <c r="I116" s="14"/>
      <c r="J116" s="14"/>
      <c r="K116" s="4">
        <f t="shared" si="3"/>
        <v>0</v>
      </c>
      <c r="L116" s="78"/>
      <c r="M116" s="79"/>
      <c r="N116" s="80"/>
    </row>
    <row r="117" spans="1:14" ht="12.75" customHeight="1">
      <c r="A117" s="74">
        <v>23</v>
      </c>
      <c r="B117" s="30"/>
      <c r="C117" s="30"/>
      <c r="D117" s="30"/>
      <c r="E117" s="28"/>
      <c r="F117" s="28"/>
      <c r="G117" s="27">
        <f t="shared" si="4"/>
        <v>0</v>
      </c>
      <c r="H117" s="77">
        <f>G117+G118+G119+G120+G121</f>
        <v>0</v>
      </c>
      <c r="I117" s="14"/>
      <c r="J117" s="14"/>
      <c r="K117" s="4">
        <f t="shared" si="3"/>
        <v>0</v>
      </c>
      <c r="L117" s="78">
        <f>K117+K118+K119+K120+K121</f>
        <v>0</v>
      </c>
      <c r="M117" s="79">
        <f>IF($J$168=28,'DEPENSES MENSUELLES'!$E$16,IF($J$168=29,'DEPENSES MENSUELLES'!$F$16,IF($J$168=30,'DEPENSES MENSUELLES'!$G$16,IF($J$168=31,'DEPENSES MENSUELLES'!$H$16,"IMPOSSIBLE"))))</f>
        <v>5167.666666666667</v>
      </c>
      <c r="N117" s="80">
        <f>L117-M117</f>
        <v>-5167.666666666667</v>
      </c>
    </row>
    <row r="118" spans="1:14" ht="12.75" customHeight="1">
      <c r="A118" s="75"/>
      <c r="B118" s="30"/>
      <c r="C118" s="30"/>
      <c r="D118" s="30"/>
      <c r="E118" s="28"/>
      <c r="F118" s="28"/>
      <c r="G118" s="27">
        <f t="shared" si="4"/>
        <v>0</v>
      </c>
      <c r="H118" s="77"/>
      <c r="I118" s="14"/>
      <c r="J118" s="14"/>
      <c r="K118" s="4">
        <f t="shared" si="3"/>
        <v>0</v>
      </c>
      <c r="L118" s="78"/>
      <c r="M118" s="79"/>
      <c r="N118" s="80"/>
    </row>
    <row r="119" spans="1:14" ht="12.75" customHeight="1">
      <c r="A119" s="75"/>
      <c r="B119" s="30"/>
      <c r="C119" s="30"/>
      <c r="D119" s="30"/>
      <c r="E119" s="28"/>
      <c r="F119" s="28"/>
      <c r="G119" s="27">
        <f t="shared" si="4"/>
        <v>0</v>
      </c>
      <c r="H119" s="77"/>
      <c r="I119" s="14"/>
      <c r="J119" s="14"/>
      <c r="K119" s="4">
        <f t="shared" si="3"/>
        <v>0</v>
      </c>
      <c r="L119" s="78"/>
      <c r="M119" s="79"/>
      <c r="N119" s="80"/>
    </row>
    <row r="120" spans="1:14" ht="12.75" customHeight="1">
      <c r="A120" s="75"/>
      <c r="B120" s="30"/>
      <c r="C120" s="30"/>
      <c r="D120" s="30"/>
      <c r="E120" s="28"/>
      <c r="F120" s="28"/>
      <c r="G120" s="27">
        <f t="shared" si="4"/>
        <v>0</v>
      </c>
      <c r="H120" s="77"/>
      <c r="I120" s="14"/>
      <c r="J120" s="14"/>
      <c r="K120" s="4">
        <f t="shared" si="3"/>
        <v>0</v>
      </c>
      <c r="L120" s="78"/>
      <c r="M120" s="79"/>
      <c r="N120" s="80"/>
    </row>
    <row r="121" spans="1:14" ht="12.75" customHeight="1">
      <c r="A121" s="76"/>
      <c r="B121" s="30"/>
      <c r="C121" s="30"/>
      <c r="D121" s="30"/>
      <c r="E121" s="28"/>
      <c r="F121" s="28"/>
      <c r="G121" s="27">
        <f t="shared" si="4"/>
        <v>0</v>
      </c>
      <c r="H121" s="77"/>
      <c r="I121" s="14"/>
      <c r="J121" s="14"/>
      <c r="K121" s="4">
        <f t="shared" si="3"/>
        <v>0</v>
      </c>
      <c r="L121" s="78"/>
      <c r="M121" s="79"/>
      <c r="N121" s="80"/>
    </row>
    <row r="122" spans="1:14" ht="12.75" customHeight="1">
      <c r="A122" s="74">
        <v>24</v>
      </c>
      <c r="B122" s="30"/>
      <c r="C122" s="30"/>
      <c r="D122" s="30"/>
      <c r="E122" s="28"/>
      <c r="F122" s="28"/>
      <c r="G122" s="27">
        <f t="shared" si="4"/>
        <v>0</v>
      </c>
      <c r="H122" s="77">
        <f>G122+G123+G124+G125+G126</f>
        <v>0</v>
      </c>
      <c r="I122" s="14"/>
      <c r="J122" s="14"/>
      <c r="K122" s="4">
        <f t="shared" si="3"/>
        <v>0</v>
      </c>
      <c r="L122" s="78">
        <f>K122+K123+K124+K125+K126</f>
        <v>0</v>
      </c>
      <c r="M122" s="79">
        <f>IF($J$168=28,'DEPENSES MENSUELLES'!$E$16,IF($J$168=29,'DEPENSES MENSUELLES'!$F$16,IF($J$168=30,'DEPENSES MENSUELLES'!$G$16,IF($J$168=31,'DEPENSES MENSUELLES'!$H$16,"IMPOSSIBLE"))))</f>
        <v>5167.666666666667</v>
      </c>
      <c r="N122" s="80">
        <f>L122-M122</f>
        <v>-5167.666666666667</v>
      </c>
    </row>
    <row r="123" spans="1:14" ht="12.75" customHeight="1">
      <c r="A123" s="75"/>
      <c r="B123" s="30"/>
      <c r="C123" s="30"/>
      <c r="D123" s="30"/>
      <c r="E123" s="28"/>
      <c r="F123" s="28"/>
      <c r="G123" s="27">
        <f t="shared" si="4"/>
        <v>0</v>
      </c>
      <c r="H123" s="77"/>
      <c r="I123" s="14"/>
      <c r="J123" s="14"/>
      <c r="K123" s="4">
        <f t="shared" si="3"/>
        <v>0</v>
      </c>
      <c r="L123" s="78"/>
      <c r="M123" s="79"/>
      <c r="N123" s="80"/>
    </row>
    <row r="124" spans="1:14" ht="12.75" customHeight="1">
      <c r="A124" s="75"/>
      <c r="B124" s="30"/>
      <c r="C124" s="30"/>
      <c r="D124" s="30"/>
      <c r="E124" s="28"/>
      <c r="F124" s="28"/>
      <c r="G124" s="27">
        <f t="shared" si="4"/>
        <v>0</v>
      </c>
      <c r="H124" s="77"/>
      <c r="I124" s="14"/>
      <c r="J124" s="14"/>
      <c r="K124" s="4">
        <f t="shared" si="3"/>
        <v>0</v>
      </c>
      <c r="L124" s="78"/>
      <c r="M124" s="79"/>
      <c r="N124" s="80"/>
    </row>
    <row r="125" spans="1:14" ht="12.75" customHeight="1">
      <c r="A125" s="75"/>
      <c r="B125" s="30"/>
      <c r="C125" s="30"/>
      <c r="D125" s="30"/>
      <c r="E125" s="28"/>
      <c r="F125" s="28"/>
      <c r="G125" s="27">
        <f t="shared" si="4"/>
        <v>0</v>
      </c>
      <c r="H125" s="77"/>
      <c r="I125" s="14"/>
      <c r="J125" s="14"/>
      <c r="K125" s="4">
        <f t="shared" si="3"/>
        <v>0</v>
      </c>
      <c r="L125" s="78"/>
      <c r="M125" s="79"/>
      <c r="N125" s="80"/>
    </row>
    <row r="126" spans="1:14" ht="12.75" customHeight="1">
      <c r="A126" s="76"/>
      <c r="B126" s="30"/>
      <c r="C126" s="30"/>
      <c r="D126" s="30"/>
      <c r="E126" s="28"/>
      <c r="F126" s="28"/>
      <c r="G126" s="27">
        <f t="shared" si="4"/>
        <v>0</v>
      </c>
      <c r="H126" s="77"/>
      <c r="I126" s="14"/>
      <c r="J126" s="14"/>
      <c r="K126" s="4">
        <f t="shared" si="3"/>
        <v>0</v>
      </c>
      <c r="L126" s="78"/>
      <c r="M126" s="79"/>
      <c r="N126" s="80"/>
    </row>
    <row r="127" spans="1:14" ht="12.75" customHeight="1">
      <c r="A127" s="74">
        <v>25</v>
      </c>
      <c r="B127" s="30"/>
      <c r="C127" s="30"/>
      <c r="D127" s="30"/>
      <c r="E127" s="28"/>
      <c r="F127" s="28"/>
      <c r="G127" s="27">
        <f t="shared" si="4"/>
        <v>0</v>
      </c>
      <c r="H127" s="77">
        <f>G127+G128+G129+G130+G131</f>
        <v>0</v>
      </c>
      <c r="I127" s="14"/>
      <c r="J127" s="14"/>
      <c r="K127" s="4">
        <f t="shared" si="3"/>
        <v>0</v>
      </c>
      <c r="L127" s="78">
        <f>K127+K128+K129+K130+K131</f>
        <v>0</v>
      </c>
      <c r="M127" s="79">
        <f>IF($J$168=28,'DEPENSES MENSUELLES'!$E$16,IF($J$168=29,'DEPENSES MENSUELLES'!$F$16,IF($J$168=30,'DEPENSES MENSUELLES'!$G$16,IF($J$168=31,'DEPENSES MENSUELLES'!$H$16,"IMPOSSIBLE"))))</f>
        <v>5167.666666666667</v>
      </c>
      <c r="N127" s="80">
        <f>L127-M127</f>
        <v>-5167.666666666667</v>
      </c>
    </row>
    <row r="128" spans="1:14" ht="12.75" customHeight="1">
      <c r="A128" s="75"/>
      <c r="B128" s="30"/>
      <c r="C128" s="30"/>
      <c r="D128" s="30"/>
      <c r="E128" s="28"/>
      <c r="F128" s="28"/>
      <c r="G128" s="27">
        <f t="shared" si="4"/>
        <v>0</v>
      </c>
      <c r="H128" s="77"/>
      <c r="I128" s="14"/>
      <c r="J128" s="14"/>
      <c r="K128" s="4">
        <f t="shared" si="3"/>
        <v>0</v>
      </c>
      <c r="L128" s="78"/>
      <c r="M128" s="79"/>
      <c r="N128" s="80"/>
    </row>
    <row r="129" spans="1:14" ht="12.75" customHeight="1">
      <c r="A129" s="75"/>
      <c r="B129" s="30"/>
      <c r="C129" s="30"/>
      <c r="D129" s="30"/>
      <c r="E129" s="28"/>
      <c r="F129" s="28"/>
      <c r="G129" s="27">
        <f t="shared" si="4"/>
        <v>0</v>
      </c>
      <c r="H129" s="77"/>
      <c r="I129" s="14"/>
      <c r="J129" s="14"/>
      <c r="K129" s="4">
        <f t="shared" si="3"/>
        <v>0</v>
      </c>
      <c r="L129" s="78"/>
      <c r="M129" s="79"/>
      <c r="N129" s="80"/>
    </row>
    <row r="130" spans="1:14" ht="12.75" customHeight="1">
      <c r="A130" s="75"/>
      <c r="B130" s="30"/>
      <c r="C130" s="30"/>
      <c r="D130" s="30"/>
      <c r="E130" s="28"/>
      <c r="F130" s="28"/>
      <c r="G130" s="27">
        <f t="shared" si="4"/>
        <v>0</v>
      </c>
      <c r="H130" s="77"/>
      <c r="I130" s="14"/>
      <c r="J130" s="14"/>
      <c r="K130" s="4">
        <f t="shared" si="3"/>
        <v>0</v>
      </c>
      <c r="L130" s="78"/>
      <c r="M130" s="79"/>
      <c r="N130" s="80"/>
    </row>
    <row r="131" spans="1:14" ht="12.75" customHeight="1">
      <c r="A131" s="76"/>
      <c r="B131" s="30"/>
      <c r="C131" s="30"/>
      <c r="D131" s="30"/>
      <c r="E131" s="28"/>
      <c r="F131" s="28"/>
      <c r="G131" s="27">
        <f t="shared" si="4"/>
        <v>0</v>
      </c>
      <c r="H131" s="77"/>
      <c r="I131" s="14"/>
      <c r="J131" s="14"/>
      <c r="K131" s="4">
        <f t="shared" si="3"/>
        <v>0</v>
      </c>
      <c r="L131" s="78"/>
      <c r="M131" s="79"/>
      <c r="N131" s="80"/>
    </row>
    <row r="132" spans="1:14" ht="12.75" customHeight="1">
      <c r="A132" s="74">
        <v>26</v>
      </c>
      <c r="B132" s="30"/>
      <c r="C132" s="30"/>
      <c r="D132" s="30"/>
      <c r="E132" s="28"/>
      <c r="F132" s="28"/>
      <c r="G132" s="27">
        <f t="shared" si="4"/>
        <v>0</v>
      </c>
      <c r="H132" s="77">
        <f>G132+G133+G134+G135+G136</f>
        <v>0</v>
      </c>
      <c r="I132" s="14"/>
      <c r="J132" s="14"/>
      <c r="K132" s="4">
        <f t="shared" si="3"/>
        <v>0</v>
      </c>
      <c r="L132" s="78">
        <f>K132+K133+K134+K135+K136</f>
        <v>0</v>
      </c>
      <c r="M132" s="79">
        <f>IF($J$168=28,'DEPENSES MENSUELLES'!$E$16,IF($J$168=29,'DEPENSES MENSUELLES'!$F$16,IF($J$168=30,'DEPENSES MENSUELLES'!$G$16,IF($J$168=31,'DEPENSES MENSUELLES'!$H$16,"IMPOSSIBLE"))))</f>
        <v>5167.666666666667</v>
      </c>
      <c r="N132" s="80">
        <f>L132-M132</f>
        <v>-5167.666666666667</v>
      </c>
    </row>
    <row r="133" spans="1:14" ht="12.75" customHeight="1">
      <c r="A133" s="75"/>
      <c r="B133" s="30"/>
      <c r="C133" s="30"/>
      <c r="D133" s="30"/>
      <c r="E133" s="28"/>
      <c r="F133" s="28"/>
      <c r="G133" s="27">
        <f t="shared" si="4"/>
        <v>0</v>
      </c>
      <c r="H133" s="77"/>
      <c r="I133" s="14"/>
      <c r="J133" s="14"/>
      <c r="K133" s="4">
        <f t="shared" si="3"/>
        <v>0</v>
      </c>
      <c r="L133" s="78"/>
      <c r="M133" s="79"/>
      <c r="N133" s="80"/>
    </row>
    <row r="134" spans="1:14" ht="12.75" customHeight="1">
      <c r="A134" s="75"/>
      <c r="B134" s="30"/>
      <c r="C134" s="30"/>
      <c r="D134" s="30"/>
      <c r="E134" s="28"/>
      <c r="F134" s="28"/>
      <c r="G134" s="27">
        <f t="shared" si="4"/>
        <v>0</v>
      </c>
      <c r="H134" s="77"/>
      <c r="I134" s="14"/>
      <c r="J134" s="14"/>
      <c r="K134" s="4">
        <f t="shared" si="3"/>
        <v>0</v>
      </c>
      <c r="L134" s="78"/>
      <c r="M134" s="79"/>
      <c r="N134" s="80"/>
    </row>
    <row r="135" spans="1:14" ht="12.75" customHeight="1">
      <c r="A135" s="75"/>
      <c r="B135" s="30"/>
      <c r="C135" s="30"/>
      <c r="D135" s="30"/>
      <c r="E135" s="28"/>
      <c r="F135" s="28"/>
      <c r="G135" s="27">
        <f t="shared" si="4"/>
        <v>0</v>
      </c>
      <c r="H135" s="77"/>
      <c r="I135" s="14"/>
      <c r="J135" s="14"/>
      <c r="K135" s="4">
        <f t="shared" si="3"/>
        <v>0</v>
      </c>
      <c r="L135" s="78"/>
      <c r="M135" s="79"/>
      <c r="N135" s="80"/>
    </row>
    <row r="136" spans="1:14" ht="12.75" customHeight="1">
      <c r="A136" s="76"/>
      <c r="B136" s="30"/>
      <c r="C136" s="30"/>
      <c r="D136" s="30"/>
      <c r="E136" s="28"/>
      <c r="F136" s="28"/>
      <c r="G136" s="27">
        <f t="shared" si="4"/>
        <v>0</v>
      </c>
      <c r="H136" s="77"/>
      <c r="I136" s="14"/>
      <c r="J136" s="14"/>
      <c r="K136" s="4">
        <f aca="true" t="shared" si="5" ref="K136:K156">J136-I136</f>
        <v>0</v>
      </c>
      <c r="L136" s="78"/>
      <c r="M136" s="79"/>
      <c r="N136" s="80"/>
    </row>
    <row r="137" spans="1:14" ht="12.75" customHeight="1">
      <c r="A137" s="74">
        <v>27</v>
      </c>
      <c r="B137" s="30"/>
      <c r="C137" s="30"/>
      <c r="D137" s="30"/>
      <c r="E137" s="28"/>
      <c r="F137" s="28"/>
      <c r="G137" s="27">
        <f t="shared" si="4"/>
        <v>0</v>
      </c>
      <c r="H137" s="77">
        <f>G137+G138+G139+G140+G141</f>
        <v>0</v>
      </c>
      <c r="I137" s="14"/>
      <c r="J137" s="14"/>
      <c r="K137" s="4">
        <f t="shared" si="5"/>
        <v>0</v>
      </c>
      <c r="L137" s="78">
        <f>K137+K138+K139+K140+K141</f>
        <v>0</v>
      </c>
      <c r="M137" s="79">
        <f>IF($J$168=28,'DEPENSES MENSUELLES'!$E$16,IF($J$168=29,'DEPENSES MENSUELLES'!$F$16,IF($J$168=30,'DEPENSES MENSUELLES'!$G$16,IF($J$168=31,'DEPENSES MENSUELLES'!$H$16,"IMPOSSIBLE"))))</f>
        <v>5167.666666666667</v>
      </c>
      <c r="N137" s="80">
        <f>L137-M137</f>
        <v>-5167.666666666667</v>
      </c>
    </row>
    <row r="138" spans="1:14" ht="12.75" customHeight="1">
      <c r="A138" s="75"/>
      <c r="B138" s="30"/>
      <c r="C138" s="30"/>
      <c r="D138" s="30"/>
      <c r="E138" s="28"/>
      <c r="F138" s="28"/>
      <c r="G138" s="27">
        <f t="shared" si="4"/>
        <v>0</v>
      </c>
      <c r="H138" s="77"/>
      <c r="I138" s="14"/>
      <c r="J138" s="14"/>
      <c r="K138" s="4">
        <f t="shared" si="5"/>
        <v>0</v>
      </c>
      <c r="L138" s="78"/>
      <c r="M138" s="79"/>
      <c r="N138" s="80"/>
    </row>
    <row r="139" spans="1:14" ht="12.75" customHeight="1">
      <c r="A139" s="75"/>
      <c r="B139" s="30"/>
      <c r="C139" s="30"/>
      <c r="D139" s="30"/>
      <c r="E139" s="28"/>
      <c r="F139" s="28"/>
      <c r="G139" s="27">
        <f t="shared" si="4"/>
        <v>0</v>
      </c>
      <c r="H139" s="77"/>
      <c r="I139" s="14"/>
      <c r="J139" s="14"/>
      <c r="K139" s="4">
        <f t="shared" si="5"/>
        <v>0</v>
      </c>
      <c r="L139" s="78"/>
      <c r="M139" s="79"/>
      <c r="N139" s="80"/>
    </row>
    <row r="140" spans="1:14" ht="12.75" customHeight="1">
      <c r="A140" s="75"/>
      <c r="B140" s="30"/>
      <c r="C140" s="30"/>
      <c r="D140" s="30"/>
      <c r="E140" s="28"/>
      <c r="F140" s="28"/>
      <c r="G140" s="27">
        <f t="shared" si="4"/>
        <v>0</v>
      </c>
      <c r="H140" s="77"/>
      <c r="I140" s="14"/>
      <c r="J140" s="14"/>
      <c r="K140" s="4">
        <f t="shared" si="5"/>
        <v>0</v>
      </c>
      <c r="L140" s="78"/>
      <c r="M140" s="79"/>
      <c r="N140" s="80"/>
    </row>
    <row r="141" spans="1:14" ht="12.75" customHeight="1">
      <c r="A141" s="76"/>
      <c r="B141" s="30"/>
      <c r="C141" s="30"/>
      <c r="D141" s="30"/>
      <c r="E141" s="28"/>
      <c r="F141" s="28"/>
      <c r="G141" s="27">
        <f t="shared" si="4"/>
        <v>0</v>
      </c>
      <c r="H141" s="77"/>
      <c r="I141" s="14"/>
      <c r="J141" s="14"/>
      <c r="K141" s="4">
        <f t="shared" si="5"/>
        <v>0</v>
      </c>
      <c r="L141" s="78"/>
      <c r="M141" s="79"/>
      <c r="N141" s="80"/>
    </row>
    <row r="142" spans="1:14" ht="12.75" customHeight="1">
      <c r="A142" s="74">
        <v>28</v>
      </c>
      <c r="B142" s="30"/>
      <c r="C142" s="30"/>
      <c r="D142" s="30"/>
      <c r="E142" s="28"/>
      <c r="F142" s="28"/>
      <c r="G142" s="27">
        <f t="shared" si="4"/>
        <v>0</v>
      </c>
      <c r="H142" s="77">
        <f>G142+G143+G144+G145+G146</f>
        <v>0</v>
      </c>
      <c r="I142" s="14"/>
      <c r="J142" s="14"/>
      <c r="K142" s="4">
        <f t="shared" si="5"/>
        <v>0</v>
      </c>
      <c r="L142" s="78">
        <f>K142+K143+K144+K145+K146</f>
        <v>0</v>
      </c>
      <c r="M142" s="79">
        <f>IF($J$168=28,'DEPENSES MENSUELLES'!$E$16,IF($J$168=29,'DEPENSES MENSUELLES'!$F$16,IF($J$168=30,'DEPENSES MENSUELLES'!$G$16,IF($J$168=31,'DEPENSES MENSUELLES'!$H$16,"IMPOSSIBLE"))))</f>
        <v>5167.666666666667</v>
      </c>
      <c r="N142" s="80">
        <f>L142-M142</f>
        <v>-5167.666666666667</v>
      </c>
    </row>
    <row r="143" spans="1:14" ht="12.75" customHeight="1">
      <c r="A143" s="75"/>
      <c r="B143" s="30"/>
      <c r="C143" s="30"/>
      <c r="D143" s="30"/>
      <c r="E143" s="28"/>
      <c r="F143" s="28"/>
      <c r="G143" s="27">
        <f t="shared" si="4"/>
        <v>0</v>
      </c>
      <c r="H143" s="77"/>
      <c r="I143" s="14"/>
      <c r="J143" s="14"/>
      <c r="K143" s="4">
        <f t="shared" si="5"/>
        <v>0</v>
      </c>
      <c r="L143" s="78"/>
      <c r="M143" s="79"/>
      <c r="N143" s="80"/>
    </row>
    <row r="144" spans="1:14" ht="12.75" customHeight="1">
      <c r="A144" s="75"/>
      <c r="B144" s="30"/>
      <c r="C144" s="30"/>
      <c r="D144" s="30"/>
      <c r="E144" s="28"/>
      <c r="F144" s="28"/>
      <c r="G144" s="27">
        <f t="shared" si="4"/>
        <v>0</v>
      </c>
      <c r="H144" s="77"/>
      <c r="I144" s="14"/>
      <c r="J144" s="14"/>
      <c r="K144" s="4">
        <f t="shared" si="5"/>
        <v>0</v>
      </c>
      <c r="L144" s="78"/>
      <c r="M144" s="79"/>
      <c r="N144" s="80"/>
    </row>
    <row r="145" spans="1:14" ht="12.75" customHeight="1">
      <c r="A145" s="75"/>
      <c r="B145" s="30"/>
      <c r="C145" s="30"/>
      <c r="D145" s="30"/>
      <c r="E145" s="28"/>
      <c r="F145" s="28"/>
      <c r="G145" s="27">
        <f aca="true" t="shared" si="6" ref="G145:G156">F145-E145</f>
        <v>0</v>
      </c>
      <c r="H145" s="77"/>
      <c r="I145" s="14"/>
      <c r="J145" s="14"/>
      <c r="K145" s="4">
        <f t="shared" si="5"/>
        <v>0</v>
      </c>
      <c r="L145" s="78"/>
      <c r="M145" s="79"/>
      <c r="N145" s="80"/>
    </row>
    <row r="146" spans="1:14" ht="12.75" customHeight="1">
      <c r="A146" s="76"/>
      <c r="B146" s="30"/>
      <c r="C146" s="30"/>
      <c r="D146" s="30"/>
      <c r="E146" s="28"/>
      <c r="F146" s="28"/>
      <c r="G146" s="27">
        <f t="shared" si="6"/>
        <v>0</v>
      </c>
      <c r="H146" s="77"/>
      <c r="I146" s="14"/>
      <c r="J146" s="14"/>
      <c r="K146" s="4">
        <f t="shared" si="5"/>
        <v>0</v>
      </c>
      <c r="L146" s="78"/>
      <c r="M146" s="79"/>
      <c r="N146" s="80"/>
    </row>
    <row r="147" spans="1:14" ht="12.75" customHeight="1">
      <c r="A147" s="74">
        <v>29</v>
      </c>
      <c r="B147" s="30"/>
      <c r="C147" s="30"/>
      <c r="D147" s="30"/>
      <c r="E147" s="28"/>
      <c r="F147" s="28"/>
      <c r="G147" s="27">
        <f t="shared" si="6"/>
        <v>0</v>
      </c>
      <c r="H147" s="77">
        <f>G147+G148+G149+G150+G151</f>
        <v>0</v>
      </c>
      <c r="I147" s="14"/>
      <c r="J147" s="14"/>
      <c r="K147" s="4">
        <f t="shared" si="5"/>
        <v>0</v>
      </c>
      <c r="L147" s="78">
        <f>K147+K148+K149+K150+K151</f>
        <v>0</v>
      </c>
      <c r="M147" s="79">
        <f>IF($J$168=28,'DEPENSES MENSUELLES'!$E$16,IF($J$168=29,'DEPENSES MENSUELLES'!$F$16,IF($J$168=30,'DEPENSES MENSUELLES'!$G$16,IF($J$168=31,'DEPENSES MENSUELLES'!$H$16,"IMPOSSIBLE"))))</f>
        <v>5167.666666666667</v>
      </c>
      <c r="N147" s="80">
        <f>L147-M147</f>
        <v>-5167.666666666667</v>
      </c>
    </row>
    <row r="148" spans="1:14" ht="12.75" customHeight="1">
      <c r="A148" s="75"/>
      <c r="B148" s="30"/>
      <c r="C148" s="30"/>
      <c r="D148" s="30"/>
      <c r="E148" s="28"/>
      <c r="F148" s="28"/>
      <c r="G148" s="27">
        <f t="shared" si="6"/>
        <v>0</v>
      </c>
      <c r="H148" s="77"/>
      <c r="I148" s="14"/>
      <c r="J148" s="14"/>
      <c r="K148" s="4">
        <f t="shared" si="5"/>
        <v>0</v>
      </c>
      <c r="L148" s="78"/>
      <c r="M148" s="79"/>
      <c r="N148" s="80"/>
    </row>
    <row r="149" spans="1:14" ht="12.75" customHeight="1">
      <c r="A149" s="75"/>
      <c r="B149" s="30"/>
      <c r="C149" s="30"/>
      <c r="D149" s="30"/>
      <c r="E149" s="28"/>
      <c r="F149" s="28"/>
      <c r="G149" s="27">
        <f t="shared" si="6"/>
        <v>0</v>
      </c>
      <c r="H149" s="77"/>
      <c r="I149" s="14"/>
      <c r="J149" s="14"/>
      <c r="K149" s="4">
        <f t="shared" si="5"/>
        <v>0</v>
      </c>
      <c r="L149" s="78"/>
      <c r="M149" s="79"/>
      <c r="N149" s="80"/>
    </row>
    <row r="150" spans="1:14" ht="12.75" customHeight="1">
      <c r="A150" s="75"/>
      <c r="B150" s="30"/>
      <c r="C150" s="30"/>
      <c r="D150" s="30"/>
      <c r="E150" s="28"/>
      <c r="F150" s="28"/>
      <c r="G150" s="27">
        <f t="shared" si="6"/>
        <v>0</v>
      </c>
      <c r="H150" s="77"/>
      <c r="I150" s="14"/>
      <c r="J150" s="14"/>
      <c r="K150" s="4">
        <f t="shared" si="5"/>
        <v>0</v>
      </c>
      <c r="L150" s="78"/>
      <c r="M150" s="79"/>
      <c r="N150" s="80"/>
    </row>
    <row r="151" spans="1:14" ht="12.75" customHeight="1">
      <c r="A151" s="76"/>
      <c r="B151" s="30"/>
      <c r="C151" s="30"/>
      <c r="D151" s="30"/>
      <c r="E151" s="28"/>
      <c r="F151" s="28"/>
      <c r="G151" s="27">
        <f t="shared" si="6"/>
        <v>0</v>
      </c>
      <c r="H151" s="77"/>
      <c r="I151" s="14"/>
      <c r="J151" s="14"/>
      <c r="K151" s="4">
        <f t="shared" si="5"/>
        <v>0</v>
      </c>
      <c r="L151" s="78"/>
      <c r="M151" s="79"/>
      <c r="N151" s="80"/>
    </row>
    <row r="152" spans="1:14" ht="12.75" customHeight="1">
      <c r="A152" s="74">
        <v>30</v>
      </c>
      <c r="B152" s="30"/>
      <c r="C152" s="30"/>
      <c r="D152" s="30"/>
      <c r="E152" s="28"/>
      <c r="F152" s="28"/>
      <c r="G152" s="27">
        <f t="shared" si="6"/>
        <v>0</v>
      </c>
      <c r="H152" s="77">
        <f>G152+G153+G154+G155+G156</f>
        <v>0</v>
      </c>
      <c r="I152" s="14"/>
      <c r="J152" s="14"/>
      <c r="K152" s="4">
        <f t="shared" si="5"/>
        <v>0</v>
      </c>
      <c r="L152" s="78">
        <f>K152+K153+K154+K155+K156</f>
        <v>0</v>
      </c>
      <c r="M152" s="79">
        <f>IF($J$168=28,'DEPENSES MENSUELLES'!$E$16,IF($J$168=29,'DEPENSES MENSUELLES'!$F$16,IF($J$168=30,'DEPENSES MENSUELLES'!$G$16,IF($J$168=31,'DEPENSES MENSUELLES'!$H$16,"IMPOSSIBLE"))))</f>
        <v>5167.666666666667</v>
      </c>
      <c r="N152" s="80">
        <f>L152-M152</f>
        <v>-5167.666666666667</v>
      </c>
    </row>
    <row r="153" spans="1:14" ht="12.75" customHeight="1">
      <c r="A153" s="75"/>
      <c r="B153" s="30"/>
      <c r="C153" s="30"/>
      <c r="D153" s="30"/>
      <c r="E153" s="28"/>
      <c r="F153" s="28"/>
      <c r="G153" s="27">
        <f t="shared" si="6"/>
        <v>0</v>
      </c>
      <c r="H153" s="77"/>
      <c r="I153" s="14"/>
      <c r="J153" s="14"/>
      <c r="K153" s="4">
        <f t="shared" si="5"/>
        <v>0</v>
      </c>
      <c r="L153" s="78"/>
      <c r="M153" s="79"/>
      <c r="N153" s="80"/>
    </row>
    <row r="154" spans="1:14" ht="12.75" customHeight="1">
      <c r="A154" s="75"/>
      <c r="B154" s="30"/>
      <c r="C154" s="30"/>
      <c r="D154" s="30"/>
      <c r="E154" s="28"/>
      <c r="F154" s="28"/>
      <c r="G154" s="27">
        <f t="shared" si="6"/>
        <v>0</v>
      </c>
      <c r="H154" s="77"/>
      <c r="I154" s="14"/>
      <c r="J154" s="14"/>
      <c r="K154" s="4">
        <f t="shared" si="5"/>
        <v>0</v>
      </c>
      <c r="L154" s="78"/>
      <c r="M154" s="79"/>
      <c r="N154" s="80"/>
    </row>
    <row r="155" spans="1:14" ht="12.75" customHeight="1">
      <c r="A155" s="75"/>
      <c r="B155" s="30"/>
      <c r="C155" s="30"/>
      <c r="D155" s="30"/>
      <c r="E155" s="28"/>
      <c r="F155" s="28"/>
      <c r="G155" s="27">
        <f t="shared" si="6"/>
        <v>0</v>
      </c>
      <c r="H155" s="77"/>
      <c r="I155" s="14"/>
      <c r="J155" s="14"/>
      <c r="K155" s="4">
        <f t="shared" si="5"/>
        <v>0</v>
      </c>
      <c r="L155" s="78"/>
      <c r="M155" s="79"/>
      <c r="N155" s="80"/>
    </row>
    <row r="156" spans="1:14" ht="12.75" customHeight="1">
      <c r="A156" s="76"/>
      <c r="B156" s="30"/>
      <c r="C156" s="30"/>
      <c r="D156" s="30"/>
      <c r="E156" s="28"/>
      <c r="F156" s="28"/>
      <c r="G156" s="27">
        <f t="shared" si="6"/>
        <v>0</v>
      </c>
      <c r="H156" s="77"/>
      <c r="I156" s="14"/>
      <c r="J156" s="14"/>
      <c r="K156" s="4">
        <f t="shared" si="5"/>
        <v>0</v>
      </c>
      <c r="L156" s="78"/>
      <c r="M156" s="79"/>
      <c r="N156" s="80"/>
    </row>
    <row r="157" spans="7:14" ht="16.5" thickBot="1">
      <c r="G157" s="21"/>
      <c r="H157" s="22">
        <f>SUM(H7:H156)</f>
        <v>0</v>
      </c>
      <c r="I157" s="23">
        <f>SUM(I7:I156)</f>
        <v>0</v>
      </c>
      <c r="J157" s="23">
        <f>SUM(J7:J156)</f>
        <v>0</v>
      </c>
      <c r="K157" s="81">
        <f>SUM(L7:L156)</f>
        <v>0</v>
      </c>
      <c r="L157" s="81"/>
      <c r="M157" s="23">
        <f>SUM(M7:M156)</f>
        <v>155030</v>
      </c>
      <c r="N157" s="24">
        <f>SUM(N7:N156)</f>
        <v>-155030</v>
      </c>
    </row>
    <row r="159" ht="13.5" thickBot="1">
      <c r="K159" s="10"/>
    </row>
    <row r="160" spans="9:18" ht="12.75">
      <c r="I160" s="11" t="s">
        <v>30</v>
      </c>
      <c r="J160" s="34">
        <v>10</v>
      </c>
      <c r="K160" s="87" t="s">
        <v>67</v>
      </c>
      <c r="L160" s="88"/>
      <c r="M160" s="88"/>
      <c r="N160" s="88"/>
      <c r="O160" s="88"/>
      <c r="P160" s="88"/>
      <c r="Q160" s="88"/>
      <c r="R160" s="88"/>
    </row>
    <row r="161" spans="9:10" ht="12.75">
      <c r="I161" s="3" t="s">
        <v>31</v>
      </c>
      <c r="J161" s="25">
        <f>I157</f>
        <v>0</v>
      </c>
    </row>
    <row r="162" spans="9:10" ht="12.75">
      <c r="I162" s="3" t="s">
        <v>32</v>
      </c>
      <c r="J162" s="25">
        <f>J157</f>
        <v>0</v>
      </c>
    </row>
    <row r="163" spans="9:10" ht="12.75">
      <c r="I163" s="3" t="s">
        <v>33</v>
      </c>
      <c r="J163" s="25">
        <f>K157</f>
        <v>0</v>
      </c>
    </row>
    <row r="164" spans="9:10" ht="12.75">
      <c r="I164" s="3" t="s">
        <v>36</v>
      </c>
      <c r="J164" s="25">
        <f>J163/J160</f>
        <v>0</v>
      </c>
    </row>
    <row r="165" spans="9:10" ht="12.75">
      <c r="I165" s="3" t="s">
        <v>37</v>
      </c>
      <c r="J165" s="25">
        <f>J163/J168</f>
        <v>0</v>
      </c>
    </row>
    <row r="166" spans="9:10" ht="13.5" thickBot="1">
      <c r="I166" s="6" t="s">
        <v>34</v>
      </c>
      <c r="J166" s="26">
        <f>N157/J168</f>
        <v>-5167.666666666667</v>
      </c>
    </row>
    <row r="167" ht="13.5" thickBot="1"/>
    <row r="168" spans="9:10" ht="12.75">
      <c r="I168" s="83" t="s">
        <v>35</v>
      </c>
      <c r="J168" s="85">
        <v>30</v>
      </c>
    </row>
    <row r="169" spans="9:10" ht="13.5" thickBot="1">
      <c r="I169" s="84"/>
      <c r="J169" s="86"/>
    </row>
  </sheetData>
  <sheetProtection/>
  <autoFilter ref="A6:N6"/>
  <mergeCells count="156">
    <mergeCell ref="A12:A16"/>
    <mergeCell ref="H12:H16"/>
    <mergeCell ref="L12:L16"/>
    <mergeCell ref="M12:M16"/>
    <mergeCell ref="A5:N5"/>
    <mergeCell ref="A7:A11"/>
    <mergeCell ref="H7:H11"/>
    <mergeCell ref="L7:L11"/>
    <mergeCell ref="M7:M11"/>
    <mergeCell ref="N7:N11"/>
    <mergeCell ref="A22:A26"/>
    <mergeCell ref="H22:H26"/>
    <mergeCell ref="L22:L26"/>
    <mergeCell ref="M22:M26"/>
    <mergeCell ref="N12:N16"/>
    <mergeCell ref="A17:A21"/>
    <mergeCell ref="H17:H21"/>
    <mergeCell ref="L17:L21"/>
    <mergeCell ref="M17:M21"/>
    <mergeCell ref="N17:N21"/>
    <mergeCell ref="A32:A36"/>
    <mergeCell ref="H32:H36"/>
    <mergeCell ref="L32:L36"/>
    <mergeCell ref="M32:M36"/>
    <mergeCell ref="N22:N26"/>
    <mergeCell ref="A27:A31"/>
    <mergeCell ref="H27:H31"/>
    <mergeCell ref="L27:L31"/>
    <mergeCell ref="M27:M31"/>
    <mergeCell ref="N27:N31"/>
    <mergeCell ref="A42:A46"/>
    <mergeCell ref="H42:H46"/>
    <mergeCell ref="L42:L46"/>
    <mergeCell ref="M42:M46"/>
    <mergeCell ref="N32:N36"/>
    <mergeCell ref="A37:A41"/>
    <mergeCell ref="H37:H41"/>
    <mergeCell ref="L37:L41"/>
    <mergeCell ref="M37:M41"/>
    <mergeCell ref="N37:N41"/>
    <mergeCell ref="A52:A56"/>
    <mergeCell ref="H52:H56"/>
    <mergeCell ref="L52:L56"/>
    <mergeCell ref="M52:M56"/>
    <mergeCell ref="N42:N46"/>
    <mergeCell ref="A47:A51"/>
    <mergeCell ref="H47:H51"/>
    <mergeCell ref="L47:L51"/>
    <mergeCell ref="M47:M51"/>
    <mergeCell ref="N47:N51"/>
    <mergeCell ref="A62:A66"/>
    <mergeCell ref="H62:H66"/>
    <mergeCell ref="L62:L66"/>
    <mergeCell ref="M62:M66"/>
    <mergeCell ref="N52:N56"/>
    <mergeCell ref="A57:A61"/>
    <mergeCell ref="H57:H61"/>
    <mergeCell ref="L57:L61"/>
    <mergeCell ref="M57:M61"/>
    <mergeCell ref="N57:N61"/>
    <mergeCell ref="A72:A76"/>
    <mergeCell ref="H72:H76"/>
    <mergeCell ref="L72:L76"/>
    <mergeCell ref="M72:M76"/>
    <mergeCell ref="N62:N66"/>
    <mergeCell ref="A67:A71"/>
    <mergeCell ref="H67:H71"/>
    <mergeCell ref="L67:L71"/>
    <mergeCell ref="M67:M71"/>
    <mergeCell ref="N67:N71"/>
    <mergeCell ref="A82:A86"/>
    <mergeCell ref="H82:H86"/>
    <mergeCell ref="L82:L86"/>
    <mergeCell ref="M82:M86"/>
    <mergeCell ref="N72:N76"/>
    <mergeCell ref="A77:A81"/>
    <mergeCell ref="H77:H81"/>
    <mergeCell ref="L77:L81"/>
    <mergeCell ref="M77:M81"/>
    <mergeCell ref="N77:N81"/>
    <mergeCell ref="A92:A96"/>
    <mergeCell ref="H92:H96"/>
    <mergeCell ref="L92:L96"/>
    <mergeCell ref="M92:M96"/>
    <mergeCell ref="N82:N86"/>
    <mergeCell ref="A87:A91"/>
    <mergeCell ref="H87:H91"/>
    <mergeCell ref="L87:L91"/>
    <mergeCell ref="M87:M91"/>
    <mergeCell ref="N87:N91"/>
    <mergeCell ref="A102:A106"/>
    <mergeCell ref="H102:H106"/>
    <mergeCell ref="L102:L106"/>
    <mergeCell ref="M102:M106"/>
    <mergeCell ref="N92:N96"/>
    <mergeCell ref="A97:A101"/>
    <mergeCell ref="H97:H101"/>
    <mergeCell ref="L97:L101"/>
    <mergeCell ref="M97:M101"/>
    <mergeCell ref="N97:N101"/>
    <mergeCell ref="A112:A116"/>
    <mergeCell ref="H112:H116"/>
    <mergeCell ref="L112:L116"/>
    <mergeCell ref="M112:M116"/>
    <mergeCell ref="N102:N106"/>
    <mergeCell ref="A107:A111"/>
    <mergeCell ref="H107:H111"/>
    <mergeCell ref="L107:L111"/>
    <mergeCell ref="M107:M111"/>
    <mergeCell ref="N107:N111"/>
    <mergeCell ref="A122:A126"/>
    <mergeCell ref="H122:H126"/>
    <mergeCell ref="L122:L126"/>
    <mergeCell ref="M122:M126"/>
    <mergeCell ref="N112:N116"/>
    <mergeCell ref="A117:A121"/>
    <mergeCell ref="H117:H121"/>
    <mergeCell ref="L117:L121"/>
    <mergeCell ref="M117:M121"/>
    <mergeCell ref="N117:N121"/>
    <mergeCell ref="A132:A136"/>
    <mergeCell ref="H132:H136"/>
    <mergeCell ref="L132:L136"/>
    <mergeCell ref="M132:M136"/>
    <mergeCell ref="N122:N126"/>
    <mergeCell ref="A127:A131"/>
    <mergeCell ref="H127:H131"/>
    <mergeCell ref="L127:L131"/>
    <mergeCell ref="M127:M131"/>
    <mergeCell ref="N127:N131"/>
    <mergeCell ref="A142:A146"/>
    <mergeCell ref="H142:H146"/>
    <mergeCell ref="L142:L146"/>
    <mergeCell ref="M142:M146"/>
    <mergeCell ref="A137:A141"/>
    <mergeCell ref="H137:H141"/>
    <mergeCell ref="L137:L141"/>
    <mergeCell ref="M137:M141"/>
    <mergeCell ref="A152:A156"/>
    <mergeCell ref="H152:H156"/>
    <mergeCell ref="L152:L156"/>
    <mergeCell ref="M152:M156"/>
    <mergeCell ref="A147:A151"/>
    <mergeCell ref="H147:H151"/>
    <mergeCell ref="L147:L151"/>
    <mergeCell ref="M147:M151"/>
    <mergeCell ref="E2:I3"/>
    <mergeCell ref="N152:N156"/>
    <mergeCell ref="K157:L157"/>
    <mergeCell ref="I168:I169"/>
    <mergeCell ref="J168:J169"/>
    <mergeCell ref="K160:R160"/>
    <mergeCell ref="N142:N146"/>
    <mergeCell ref="N147:N151"/>
    <mergeCell ref="N132:N136"/>
    <mergeCell ref="N137:N141"/>
  </mergeCells>
  <conditionalFormatting sqref="J166">
    <cfRule type="cellIs" priority="1" dxfId="2" operator="lessThan" stopIfTrue="1">
      <formula>0</formula>
    </cfRule>
    <cfRule type="cellIs" priority="2" dxfId="1" operator="equal" stopIfTrue="1">
      <formula>0</formula>
    </cfRule>
    <cfRule type="cellIs" priority="3" dxfId="0" operator="greaterThan" stopIfTrue="1">
      <formula>0</formula>
    </cfRule>
  </conditionalFormatting>
  <conditionalFormatting sqref="N7:N156">
    <cfRule type="cellIs" priority="4" dxfId="2" operator="lessThan" stopIfTrue="1">
      <formula>0</formula>
    </cfRule>
    <cfRule type="cellIs" priority="5" dxfId="4" operator="equal" stopIfTrue="1">
      <formula>0</formula>
    </cfRule>
    <cfRule type="cellIs" priority="6" dxfId="3" operator="greaterThan" stopIfTrue="1">
      <formula>0</formula>
    </cfRule>
  </conditionalFormatting>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Gestion budget voyage au Japon</dc:title>
  <dc:subject/>
  <dc:creator>TUNIMAAL</dc:creator>
  <cp:keywords>voyage, japon, budget, budget voyage japon, tokyo</cp:keywords>
  <dc:description/>
  <cp:lastModifiedBy>Tunimaal</cp:lastModifiedBy>
  <cp:lastPrinted>2012-03-30T18:13:59Z</cp:lastPrinted>
  <dcterms:created xsi:type="dcterms:W3CDTF">2012-03-30T14:40:52Z</dcterms:created>
  <dcterms:modified xsi:type="dcterms:W3CDTF">2014-11-27T07:05:24Z</dcterms:modified>
  <cp:category>voyage</cp:category>
  <cp:version/>
  <cp:contentType/>
  <cp:contentStatus/>
</cp:coreProperties>
</file>